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ПФХД 2017" sheetId="1" r:id="rId1"/>
    <sheet name="1 Сведения" sheetId="2" r:id="rId2"/>
    <sheet name="Таблица 1" sheetId="3" r:id="rId3"/>
    <sheet name="Таблица 2(2017)" sheetId="4" r:id="rId4"/>
    <sheet name="Таблица 2.1" sheetId="5" r:id="rId5"/>
    <sheet name="Таблица 2.2" sheetId="6" r:id="rId6"/>
    <sheet name="Таблица 3" sheetId="7" r:id="rId7"/>
    <sheet name="Таблица 4" sheetId="8" r:id="rId8"/>
  </sheets>
  <definedNames/>
  <calcPr fullCalcOnLoad="1"/>
</workbook>
</file>

<file path=xl/sharedStrings.xml><?xml version="1.0" encoding="utf-8"?>
<sst xmlns="http://schemas.openxmlformats.org/spreadsheetml/2006/main" count="490" uniqueCount="191">
  <si>
    <t>Утверждаю</t>
  </si>
  <si>
    <t xml:space="preserve">Первый заместитель главы администрации </t>
  </si>
  <si>
    <t>(наименование должности лица, утверждающего документ)</t>
  </si>
  <si>
    <t xml:space="preserve">Администрация Кировского  района Санкт-Петербурга                        </t>
  </si>
  <si>
    <t>(наименование органа, осуществляющего функции и полномочия учредителя (учреждения))</t>
  </si>
  <si>
    <r>
      <t xml:space="preserve">                                           Н.В.Борейко        </t>
    </r>
    <r>
      <rPr>
        <u val="single"/>
        <sz val="1"/>
        <rFont val="Times New Roman"/>
        <family val="1"/>
      </rPr>
      <t>.</t>
    </r>
  </si>
  <si>
    <t xml:space="preserve">(подпись)                        (расшифровка подписи)       </t>
  </si>
  <si>
    <t>«____» ______________ 20_____ г.</t>
  </si>
  <si>
    <t xml:space="preserve">(дата утверждения)                                     </t>
  </si>
  <si>
    <t xml:space="preserve">План финансово-хозяйственной деятельности учреждения </t>
  </si>
  <si>
    <t xml:space="preserve">КОДЫ </t>
  </si>
  <si>
    <t xml:space="preserve">Форма по КФД </t>
  </si>
  <si>
    <t>Наименование учреждения:</t>
  </si>
  <si>
    <t xml:space="preserve">Дата </t>
  </si>
  <si>
    <t xml:space="preserve">по ОКПО </t>
  </si>
  <si>
    <t>ИНН</t>
  </si>
  <si>
    <t>КПП</t>
  </si>
  <si>
    <t>Глава по БК</t>
  </si>
  <si>
    <t xml:space="preserve">Единица измерения: </t>
  </si>
  <si>
    <t>руб.</t>
  </si>
  <si>
    <t xml:space="preserve">по ОКЕИ </t>
  </si>
  <si>
    <t>Финансовый год и плановый период:</t>
  </si>
  <si>
    <t>Код по реестру участников бюджетного процесса</t>
  </si>
  <si>
    <t>Наименование органа, осуществляющего функции и полномочия учредителя:</t>
  </si>
  <si>
    <t>Администрация Кировского района Санкт-Петербурга</t>
  </si>
  <si>
    <t>Адрес фактического местонахождения учреждения:</t>
  </si>
  <si>
    <t>1.1. Цели деятельности учреждения в соответствии нормативными правовыми актами и учредительными документами учреждения.</t>
  </si>
  <si>
    <t>1.2. Виды деятельности учреждения, которые оно вправе осуществлять в соответствии с его учредительными документами (с указанием основных видов деятельности и иных видов деятельности, не являющихся основными).</t>
  </si>
  <si>
    <t>1.3. Перечень государственных услуг (работ), относящихся в соответствии с учредительными документами учреждения к его основным видам деятельности, оказание (выполнение) которых для физических и юридических лиц осуществляется на платной основе.</t>
  </si>
  <si>
    <t xml:space="preserve">1.4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 от иной приносящей доход деятельности) </t>
  </si>
  <si>
    <t>1.5 Общая балансовая стоимость движимого государственного имущества, в том числе балансовая стоимость особо ценного движимого имущества.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</si>
  <si>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</si>
  <si>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</si>
  <si>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</si>
  <si>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</si>
  <si>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</si>
  <si>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</si>
  <si>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</si>
  <si>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</si>
  <si>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</si>
  <si>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</si>
  <si>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</si>
  <si>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</si>
  <si>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</si>
  <si>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</si>
  <si>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</si>
  <si>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</si>
  <si>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</si>
  <si>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</si>
  <si>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</si>
  <si>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</si>
  <si>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</si>
  <si>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</si>
  <si>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</si>
  <si>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</si>
  <si>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</si>
  <si>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</si>
  <si>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</si>
  <si>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</si>
  <si>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Код вида расходов</t>
  </si>
  <si>
    <t>КОСГУ</t>
  </si>
  <si>
    <t>субсидия на финансовое обеспечение выполнения государственного задания</t>
  </si>
  <si>
    <t>субсидии на иные цели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</si>
  <si>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</si>
  <si>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</si>
  <si>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 
в том числе: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</si>
  <si>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</si>
  <si>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</si>
  <si>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</si>
  <si>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</si>
  <si>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</si>
  <si>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</si>
  <si>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</si>
  <si>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</si>
  <si>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</si>
  <si>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Выплаты персоналу 
всего по виду расходов 110,
в том числе</t>
  </si>
  <si>
    <t>Фонд оплаты труда учреждений,
Вид расходов 211</t>
  </si>
  <si>
    <t>Иные выплаты персоналу учреждений, за исключением фонда оплаты труда
(всего по виду расходов 112),
в том числе по  КОСГУ</t>
  </si>
  <si>
    <t>Прочие выплаты</t>
  </si>
  <si>
    <t>Транспортные услуги</t>
  </si>
  <si>
    <t>Пособия по социальной помощи населению</t>
  </si>
  <si>
    <t>Прочие расходы</t>
  </si>
  <si>
    <t>Взносы по обязательному социальному страхованию на выплаты по оплате труда работников и иные выплаты работникам
(всего по виду расходов 119)
в том числе по КОСГУ</t>
  </si>
  <si>
    <t>Начисления на выплаты по оплате труда</t>
  </si>
  <si>
    <t>Социальные и иные выплаты населению, всего из них:</t>
  </si>
  <si>
    <t>Социальные выплаты гражданам, кроме публичных нормативных социальных выплат 
(всего по виду раходов 320), в том числе:</t>
  </si>
  <si>
    <t>Пособия, компенсации и иные социальные выплаты гражданам, кроме публичных нормативных обязательств
(всего по виду раходов 321), в том числе по КОСГУ:</t>
  </si>
  <si>
    <t>Приобретение товаров, работ, услуг в пользу граждан в целях их социального обеспечения
(всего по виду раходов 323), в том числе по КОСГУ:</t>
  </si>
  <si>
    <t>Уплата налогов, сборов, иных платежей, всего</t>
  </si>
  <si>
    <t>Уплата налогов, сборов, иных платежей
(всего по виду раходов 850), в том числе:</t>
  </si>
  <si>
    <t>Уплата налога на имущество организаций и земельного налога
(всего по виду раходов 851), в том числе по КОСГУ:</t>
  </si>
  <si>
    <t>Уплата прочих налогов, сборов
(всего по виду раходов 852), в том числе по КОСГУ:</t>
  </si>
  <si>
    <t>Уплата иных платежей
(всего по виду раходов 853), в том числе по КОСГУ:</t>
  </si>
  <si>
    <t>Безвозмездные перечисления организациям:</t>
  </si>
  <si>
    <t>Прочие расходы (кроме расходов на закупку товаров, работ, услуг)</t>
  </si>
  <si>
    <t>Исполнение судебных актов РФ и мировых соглашений 
(всего по виду раходов 830)</t>
  </si>
  <si>
    <t>Исполнение судебных актов РФ и мировых соглашений 
(всего по виду раходов 831), в том числе по КОСГУ:</t>
  </si>
  <si>
    <t>Заработная плата</t>
  </si>
  <si>
    <t>Работы, услуги по содержанию имущества</t>
  </si>
  <si>
    <t>Прочие работы, услуги</t>
  </si>
  <si>
    <t>Расходы на закупку товаров, работ, услуг, всего:</t>
  </si>
  <si>
    <t>Закупка товаров, работ и услуг для государственных (муниципальных) учреждений
(всего по виду раходов 200)</t>
  </si>
  <si>
    <t>Закупка товаров, работ, услуг для обеспечения государственных (муниципальных) нужд
(всего по виду раходов 240), в том числе:</t>
  </si>
  <si>
    <t>Закупка товаров, работ, услуг в целях капитального ремонта государственного (муниципального) имущества
(всего по виду раходов 243), в том числе по КОСГУ:</t>
  </si>
  <si>
    <t>Увеличение стоимости основных средств</t>
  </si>
  <si>
    <t>Прочая закупка товаров, работ и услуг для обеспечения государственных (муниципальных) нужд
(всего по виду раходов 244), в том числе по КОСГУ:</t>
  </si>
  <si>
    <t>Услуги связи</t>
  </si>
  <si>
    <t>Коммунальные услуги</t>
  </si>
  <si>
    <t>Арендная плата за пользование имуществом</t>
  </si>
  <si>
    <t>Увеличение стоимости материальных запасов</t>
  </si>
  <si>
    <t>Поступление финансовых активов, 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</si>
  <si>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</si>
  <si>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</si>
  <si>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</si>
  <si>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</si>
  <si>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</si>
  <si>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</si>
  <si>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</si>
  <si>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</si>
  <si>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</si>
  <si>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</si>
  <si>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</si>
  <si>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</si>
  <si>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</si>
  <si>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</si>
  <si>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</si>
  <si>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</si>
  <si>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на 2018 г. 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</si>
  <si>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</si>
  <si>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</si>
  <si>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</si>
  <si>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</si>
  <si>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</si>
  <si>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</si>
  <si>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на  01 января 2017 г.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</si>
  <si>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</si>
  <si>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</si>
  <si>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</si>
  <si>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</si>
  <si>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</si>
  <si>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</si>
  <si>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</si>
  <si>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</si>
  <si>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r>
      <t xml:space="preserve">на </t>
    </r>
    <r>
      <rPr>
        <u val="single"/>
        <sz val="12"/>
        <color indexed="8"/>
        <rFont val="Times New Roman"/>
        <family val="1"/>
      </rPr>
      <t>1января</t>
    </r>
    <r>
      <rPr>
        <sz val="12"/>
        <color indexed="8"/>
        <rFont val="Times New Roman"/>
        <family val="1"/>
      </rPr>
      <t xml:space="preserve"> 20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>_ г.</t>
    </r>
  </si>
  <si>
    <t>на ___01 января__________________ 2017__ г.</t>
  </si>
  <si>
    <t>на  01 января  2017 г.</t>
  </si>
  <si>
    <t>2017 год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</si>
  <si>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</si>
  <si>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</si>
  <si>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</si>
  <si>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</si>
  <si>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</si>
  <si>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</si>
  <si>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СОГЛАСОВАНО</t>
  </si>
  <si>
    <t>Заместитель Главы</t>
  </si>
  <si>
    <t>Начальник Отдела образования</t>
  </si>
  <si>
    <t>администрации Кировского района</t>
  </si>
  <si>
    <t>С.А. Ларченко</t>
  </si>
  <si>
    <t>Ю.В. Ступак</t>
  </si>
  <si>
    <t>Директор ГКУ ЦБ</t>
  </si>
  <si>
    <t>О.А. Пахомова</t>
  </si>
  <si>
    <t>(подпись)</t>
  </si>
  <si>
    <t>(расшифровка подписи)</t>
  </si>
  <si>
    <t xml:space="preserve">Директор учреждения          </t>
  </si>
  <si>
    <t>Г.А.Пахомова</t>
  </si>
  <si>
    <t>Главный бухгалтер</t>
  </si>
  <si>
    <t>Г.Б.Гордеева</t>
  </si>
  <si>
    <t>Исполнитель:</t>
  </si>
  <si>
    <t>753-72-92</t>
  </si>
  <si>
    <t>(телефон)</t>
  </si>
  <si>
    <t>Таблица 2.2</t>
  </si>
  <si>
    <r>
      <t xml:space="preserve">Показатели по выплатам учреждения за счет субсидии на иные цели в разрезе целевых статей на </t>
    </r>
    <r>
      <rPr>
        <u val="single"/>
        <sz val="11"/>
        <color indexed="30"/>
        <rFont val="Calibri"/>
        <family val="2"/>
      </rPr>
      <t>2017</t>
    </r>
    <r>
      <rPr>
        <sz val="11"/>
        <rFont val="Calibri"/>
        <family val="2"/>
      </rPr>
      <t xml:space="preserve"> год</t>
    </r>
  </si>
  <si>
    <t>Всего</t>
  </si>
  <si>
    <t>Вид расходов "111"</t>
  </si>
  <si>
    <t>Вид расходов "119"</t>
  </si>
  <si>
    <t>Вид расходов "112"</t>
  </si>
  <si>
    <t>Вид расходов "243"</t>
  </si>
  <si>
    <t>Вид расходов "244"</t>
  </si>
  <si>
    <t>Вид расходов "321"</t>
  </si>
  <si>
    <t>Сумма (руб.)</t>
  </si>
  <si>
    <t>Код целевой статьи 0220020090 наименвавание целевой статьи "Расходы на обеспечение книгами и учебными изданиями для комплектования библиотек государственных образовательных учреждений"</t>
  </si>
  <si>
    <t>х</t>
  </si>
  <si>
    <t>Наименование КОСГУ</t>
  </si>
  <si>
    <t>Итого по целевой статье</t>
  </si>
  <si>
    <t>Код целевой статьи 0260020590; наименвавание целевой статьи "Субсидии на организацию проведения культурно-рохнавательной программы для обучающихся 10-х классов государственных общеобразовательных организаций "Театральный урок в Мариининском театре"</t>
  </si>
  <si>
    <t>Код целевой статьи 0260020620 наименвавание целевой статьи "Расходы на подготовку, переподготовку и повышение квалификации кадров"</t>
  </si>
  <si>
    <t>Код целевой статьи 01730078650; наименвавание целевой статьи "Субсидии на организацию посещения обучающимися первой и второй образовательной ступени (1-4 и 5-8 кл.) образовательных учреждений Санкт-Петербурга цикла музейных образовательных программ"</t>
  </si>
  <si>
    <t>Код целевой статьи 0310040240; наименвавание целевой статьи "Расходы на реализацию дополнительных мер социальной поддержки работникам государственных учреждений"</t>
  </si>
  <si>
    <t>Код целевой статьи 0330041010; наименвавание целевой статьи "Расходы на реализацию дополнительных мер социальной поддержки отдельных категорий граждан по предоставления на льготной основн питания в общеобразовательных школах"</t>
  </si>
  <si>
    <t>ВСЕГО</t>
  </si>
  <si>
    <r>
      <t> </t>
    </r>
    <r>
      <rPr>
        <u val="single"/>
        <sz val="12"/>
        <color indexed="63"/>
        <rFont val="Times New Roman"/>
        <family val="1"/>
      </rPr>
      <t>Дата составления  «__28__» ______12________ 2016___ г.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</si>
</sst>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u val="single"/>
      <sz val="1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63"/>
      <name val="Arial"/>
      <family val="2"/>
    </font>
    <font>
      <u val="single"/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15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 indent="2"/>
    </xf>
    <xf numFmtId="4" fontId="13" fillId="0" borderId="2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 indent="4"/>
    </xf>
    <xf numFmtId="0" fontId="13" fillId="0" borderId="1" xfId="0" applyFont="1" applyBorder="1" applyAlignment="1">
      <alignment horizontal="left" vertical="center" wrapText="1" indent="3"/>
    </xf>
    <xf numFmtId="0" fontId="13" fillId="0" borderId="1" xfId="0" applyFont="1" applyBorder="1" applyAlignment="1">
      <alignment horizontal="left" vertical="center" wrapText="1" indent="6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" fillId="0" borderId="1" xfId="15" applyNumberFormat="1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4" fontId="15" fillId="2" borderId="1" xfId="0" applyNumberFormat="1" applyFont="1" applyFill="1" applyBorder="1" applyAlignment="1" applyProtection="1">
      <alignment vertical="center" wrapText="1"/>
      <protection/>
    </xf>
    <xf numFmtId="4" fontId="15" fillId="2" borderId="1" xfId="0" applyNumberFormat="1" applyFont="1" applyFill="1" applyBorder="1" applyAlignment="1" applyProtection="1">
      <alignment horizontal="right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4" fontId="13" fillId="0" borderId="1" xfId="0" applyNumberFormat="1" applyFont="1" applyBorder="1" applyAlignment="1" applyProtection="1">
      <alignment vertical="center" wrapText="1"/>
      <protection/>
    </xf>
    <xf numFmtId="4" fontId="13" fillId="0" borderId="1" xfId="0" applyNumberFormat="1" applyFont="1" applyBorder="1" applyAlignment="1" applyProtection="1">
      <alignment horizontal="right" vertical="center" wrapText="1"/>
      <protection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4" fontId="15" fillId="3" borderId="1" xfId="0" applyNumberFormat="1" applyFont="1" applyFill="1" applyBorder="1" applyAlignment="1" applyProtection="1">
      <alignment vertical="center" wrapText="1"/>
      <protection/>
    </xf>
    <xf numFmtId="4" fontId="15" fillId="3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4" fontId="17" fillId="0" borderId="1" xfId="0" applyNumberFormat="1" applyFont="1" applyBorder="1" applyAlignment="1" applyProtection="1">
      <alignment vertical="center" wrapText="1"/>
      <protection/>
    </xf>
    <xf numFmtId="4" fontId="17" fillId="0" borderId="1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4" fontId="1" fillId="3" borderId="1" xfId="0" applyNumberFormat="1" applyFont="1" applyFill="1" applyBorder="1" applyAlignment="1" applyProtection="1">
      <alignment vertical="center" wrapText="1"/>
      <protection/>
    </xf>
    <xf numFmtId="4" fontId="1" fillId="3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8" fillId="0" borderId="1" xfId="0" applyFont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4" fontId="18" fillId="0" borderId="1" xfId="0" applyNumberFormat="1" applyFont="1" applyBorder="1" applyAlignment="1" applyProtection="1">
      <alignment vertical="center" wrapText="1"/>
      <protection/>
    </xf>
    <xf numFmtId="4" fontId="18" fillId="0" borderId="1" xfId="0" applyNumberFormat="1" applyFont="1" applyBorder="1" applyAlignment="1" applyProtection="1">
      <alignment horizontal="right" vertical="center" wrapText="1"/>
      <protection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vertical="center" wrapText="1"/>
      <protection/>
    </xf>
    <xf numFmtId="4" fontId="15" fillId="0" borderId="1" xfId="0" applyNumberFormat="1" applyFont="1" applyBorder="1" applyAlignment="1" applyProtection="1">
      <alignment vertical="center" wrapText="1"/>
      <protection/>
    </xf>
    <xf numFmtId="4" fontId="15" fillId="0" borderId="1" xfId="0" applyNumberFormat="1" applyFont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justify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49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2" fillId="0" borderId="3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4" fillId="0" borderId="4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distributed" wrapText="1"/>
    </xf>
    <xf numFmtId="49" fontId="25" fillId="0" borderId="0" xfId="0" applyNumberFormat="1" applyFont="1" applyAlignment="1">
      <alignment horizontal="center" vertical="distributed"/>
    </xf>
    <xf numFmtId="0" fontId="12" fillId="0" borderId="0" xfId="0" applyFont="1" applyAlignment="1">
      <alignment horizontal="center" vertical="distributed" wrapText="1"/>
    </xf>
    <xf numFmtId="0" fontId="22" fillId="0" borderId="0" xfId="0" applyFont="1" applyBorder="1" applyAlignment="1">
      <alignment horizontal="center" vertical="distributed" wrapText="1"/>
    </xf>
    <xf numFmtId="0" fontId="22" fillId="0" borderId="0" xfId="0" applyFont="1" applyFill="1" applyBorder="1" applyAlignment="1">
      <alignment horizontal="center" vertical="distributed" wrapText="1"/>
    </xf>
    <xf numFmtId="0" fontId="22" fillId="0" borderId="0" xfId="0" applyFont="1" applyFill="1" applyBorder="1" applyAlignment="1">
      <alignment horizontal="center" vertical="distributed" wrapText="1"/>
    </xf>
    <xf numFmtId="0" fontId="22" fillId="0" borderId="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2" fillId="0" borderId="3" xfId="0" applyFont="1" applyBorder="1" applyAlignment="1">
      <alignment vertical="distributed"/>
    </xf>
    <xf numFmtId="0" fontId="0" fillId="0" borderId="0" xfId="0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 vertical="distributed"/>
    </xf>
    <xf numFmtId="0" fontId="22" fillId="0" borderId="0" xfId="0" applyFont="1" applyFill="1" applyAlignment="1">
      <alignment horizontal="center" vertical="distributed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/>
    </xf>
    <xf numFmtId="4" fontId="28" fillId="3" borderId="1" xfId="0" applyNumberFormat="1" applyFont="1" applyFill="1" applyBorder="1" applyAlignment="1">
      <alignment/>
    </xf>
    <xf numFmtId="4" fontId="28" fillId="3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 wrapText="1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5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15" applyNumberFormat="1" applyFont="1" applyBorder="1" applyAlignment="1">
      <alignment horizontal="left" vertical="center" wrapText="1"/>
    </xf>
    <xf numFmtId="0" fontId="12" fillId="0" borderId="12" xfId="15" applyNumberFormat="1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eks/law?d&amp;nd=1200000447&amp;prevDoc=902244775&amp;mark=2T5TOMT00000062NSFEL72SI8U6V3IOT74T00000040TM0QU53VVVP7A#I0" TargetMode="External" /><Relationship Id="rId2" Type="http://schemas.openxmlformats.org/officeDocument/2006/relationships/hyperlink" Target="http://kodeks/law?d&amp;nd=9055125&amp;prevDoc=902244775&amp;mark=19ASPUE3VVVOJM04RFQ2932TNQQT151HFC82TNVBBU2F5I3AF1AK0R7O#I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E25" sqref="E25"/>
    </sheetView>
  </sheetViews>
  <sheetFormatPr defaultColWidth="9.140625" defaultRowHeight="12.75"/>
  <cols>
    <col min="1" max="1" width="24.00390625" style="2" customWidth="1"/>
    <col min="2" max="2" width="42.00390625" style="2" customWidth="1"/>
    <col min="3" max="3" width="16.28125" style="2" customWidth="1"/>
    <col min="4" max="4" width="18.421875" style="2" customWidth="1"/>
    <col min="5" max="16384" width="9.140625" style="2" customWidth="1"/>
  </cols>
  <sheetData>
    <row r="1" ht="15.75">
      <c r="A1" s="1"/>
    </row>
    <row r="2" spans="1:4" ht="18.75">
      <c r="A2" s="148" t="s">
        <v>0</v>
      </c>
      <c r="B2" s="148"/>
      <c r="C2" s="148"/>
      <c r="D2" s="148"/>
    </row>
    <row r="3" spans="1:4" ht="18" customHeight="1">
      <c r="A3" s="147" t="s">
        <v>1</v>
      </c>
      <c r="B3" s="147"/>
      <c r="C3" s="147"/>
      <c r="D3" s="147"/>
    </row>
    <row r="4" spans="1:4" ht="18.75" customHeight="1">
      <c r="A4" s="149" t="s">
        <v>2</v>
      </c>
      <c r="B4" s="149"/>
      <c r="C4" s="149"/>
      <c r="D4" s="149"/>
    </row>
    <row r="5" spans="1:4" ht="18.75" customHeight="1">
      <c r="A5" s="150" t="s">
        <v>3</v>
      </c>
      <c r="B5" s="149"/>
      <c r="C5" s="149"/>
      <c r="D5" s="149"/>
    </row>
    <row r="6" spans="1:4" ht="18.75">
      <c r="A6" s="143" t="s">
        <v>4</v>
      </c>
      <c r="B6" s="143"/>
      <c r="C6" s="143"/>
      <c r="D6" s="143"/>
    </row>
    <row r="7" spans="1:4" ht="22.5">
      <c r="A7" s="3"/>
      <c r="B7" s="3"/>
      <c r="C7" s="3"/>
      <c r="D7" s="3"/>
    </row>
    <row r="8" spans="1:4" ht="15.75">
      <c r="A8" s="147" t="s">
        <v>5</v>
      </c>
      <c r="B8" s="147"/>
      <c r="C8" s="147"/>
      <c r="D8" s="147"/>
    </row>
    <row r="9" spans="1:4" ht="18.75">
      <c r="A9" s="143" t="s">
        <v>6</v>
      </c>
      <c r="B9" s="143"/>
      <c r="C9" s="143"/>
      <c r="D9" s="143"/>
    </row>
    <row r="10" spans="1:4" ht="18.75">
      <c r="A10" s="148" t="s">
        <v>7</v>
      </c>
      <c r="B10" s="148"/>
      <c r="C10" s="148"/>
      <c r="D10" s="148"/>
    </row>
    <row r="11" spans="1:4" ht="18.75">
      <c r="A11" s="143" t="s">
        <v>8</v>
      </c>
      <c r="B11" s="143"/>
      <c r="C11" s="143"/>
      <c r="D11" s="143"/>
    </row>
    <row r="12" ht="18.75">
      <c r="A12" s="4"/>
    </row>
    <row r="13" spans="1:4" ht="18.75">
      <c r="A13" s="144" t="s">
        <v>9</v>
      </c>
      <c r="B13" s="144"/>
      <c r="C13" s="144"/>
      <c r="D13" s="144"/>
    </row>
    <row r="14" ht="18.75">
      <c r="A14" s="4"/>
    </row>
    <row r="15" spans="1:4" ht="15.75">
      <c r="A15" s="145"/>
      <c r="B15" s="145"/>
      <c r="C15" s="6"/>
      <c r="D15" s="7" t="s">
        <v>10</v>
      </c>
    </row>
    <row r="16" spans="1:4" ht="15.75">
      <c r="A16" s="146" t="s">
        <v>190</v>
      </c>
      <c r="B16" s="146"/>
      <c r="C16" s="8" t="s">
        <v>11</v>
      </c>
      <c r="D16" s="7"/>
    </row>
    <row r="17" spans="1:4" ht="15.75" customHeight="1">
      <c r="A17" s="142" t="s">
        <v>12</v>
      </c>
      <c r="B17" s="142"/>
      <c r="C17" s="10" t="s">
        <v>13</v>
      </c>
      <c r="D17" s="7"/>
    </row>
    <row r="18" spans="1:4" ht="15.75">
      <c r="A18" s="142"/>
      <c r="B18" s="142"/>
      <c r="C18" s="11" t="s">
        <v>14</v>
      </c>
      <c r="D18" s="12"/>
    </row>
    <row r="19" spans="1:4" ht="15.75">
      <c r="A19" s="142"/>
      <c r="B19" s="142"/>
      <c r="C19" s="10" t="s">
        <v>15</v>
      </c>
      <c r="D19" s="12"/>
    </row>
    <row r="20" spans="1:4" ht="15.75">
      <c r="A20" s="142"/>
      <c r="B20" s="142"/>
      <c r="C20" s="10" t="s">
        <v>16</v>
      </c>
      <c r="D20" s="12"/>
    </row>
    <row r="21" spans="1:4" ht="15.75">
      <c r="A21" s="142"/>
      <c r="B21" s="142"/>
      <c r="C21" s="10" t="s">
        <v>17</v>
      </c>
      <c r="D21" s="12">
        <v>850</v>
      </c>
    </row>
    <row r="22" spans="1:4" ht="15.75">
      <c r="A22" s="5" t="s">
        <v>18</v>
      </c>
      <c r="B22" s="5" t="s">
        <v>19</v>
      </c>
      <c r="C22" s="11" t="s">
        <v>20</v>
      </c>
      <c r="D22" s="12">
        <v>383</v>
      </c>
    </row>
    <row r="23" spans="1:4" ht="63">
      <c r="A23" s="5" t="s">
        <v>21</v>
      </c>
      <c r="B23" s="9">
        <v>2017</v>
      </c>
      <c r="C23" s="13" t="s">
        <v>22</v>
      </c>
      <c r="D23" s="14"/>
    </row>
    <row r="24" spans="1:4" ht="78.75">
      <c r="A24" s="5" t="s">
        <v>23</v>
      </c>
      <c r="B24" s="5" t="s">
        <v>24</v>
      </c>
      <c r="C24" s="5"/>
      <c r="D24" s="5"/>
    </row>
    <row r="25" spans="1:2" ht="47.25">
      <c r="A25" s="5" t="s">
        <v>25</v>
      </c>
      <c r="B25" s="5"/>
    </row>
  </sheetData>
  <mergeCells count="14">
    <mergeCell ref="A2:D2"/>
    <mergeCell ref="A3:D3"/>
    <mergeCell ref="A4:D4"/>
    <mergeCell ref="A5:D5"/>
    <mergeCell ref="A6:D6"/>
    <mergeCell ref="A8:D8"/>
    <mergeCell ref="A9:D9"/>
    <mergeCell ref="A10:D10"/>
    <mergeCell ref="A17:A21"/>
    <mergeCell ref="B17:B21"/>
    <mergeCell ref="A11:D11"/>
    <mergeCell ref="A13:D13"/>
    <mergeCell ref="A15:B15"/>
    <mergeCell ref="A16:B16"/>
  </mergeCells>
  <hyperlinks>
    <hyperlink ref="C18" r:id="rId1" display="http://kodeks/law?d&amp;nd=1200000447&amp;prevDoc=902244775&amp;mark=2T5TOMT00000062NSFEL72SI8U6V3IOT74T00000040TM0QU53VVVP7A - I0"/>
    <hyperlink ref="C22" r:id="rId2" display="http://kodeks/law?d&amp;nd=9055125&amp;prevDoc=902244775&amp;mark=19ASPUE3VVVOJM04RFQ2932TNQQT151HFC82TNVBBU2F5I3AF1AK0R7O - I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21" sqref="I21"/>
    </sheetView>
  </sheetViews>
  <sheetFormatPr defaultColWidth="9.140625" defaultRowHeight="12.75"/>
  <cols>
    <col min="1" max="7" width="13.00390625" style="15" customWidth="1"/>
    <col min="8" max="16384" width="9.140625" style="15" customWidth="1"/>
  </cols>
  <sheetData>
    <row r="1" spans="1:7" ht="15.75">
      <c r="A1" s="152">
        <v>1</v>
      </c>
      <c r="B1" s="152"/>
      <c r="C1" s="152"/>
      <c r="D1" s="152"/>
      <c r="E1" s="152"/>
      <c r="F1" s="152"/>
      <c r="G1" s="152"/>
    </row>
    <row r="2" ht="15.75">
      <c r="A2" s="16"/>
    </row>
    <row r="3" spans="1:7" ht="15.75" customHeight="1">
      <c r="A3" s="153" t="s">
        <v>26</v>
      </c>
      <c r="B3" s="153"/>
      <c r="C3" s="153"/>
      <c r="D3" s="153"/>
      <c r="E3" s="153"/>
      <c r="F3" s="153"/>
      <c r="G3" s="153"/>
    </row>
    <row r="4" spans="1:7" ht="15.75" customHeight="1">
      <c r="A4" s="153"/>
      <c r="B4" s="153"/>
      <c r="C4" s="153"/>
      <c r="D4" s="153"/>
      <c r="E4" s="153"/>
      <c r="F4" s="153"/>
      <c r="G4" s="153"/>
    </row>
    <row r="5" spans="1:7" ht="15.75" customHeight="1">
      <c r="A5" s="151" t="s">
        <v>27</v>
      </c>
      <c r="B5" s="151"/>
      <c r="C5" s="151"/>
      <c r="D5" s="151"/>
      <c r="E5" s="151"/>
      <c r="F5" s="151"/>
      <c r="G5" s="151"/>
    </row>
    <row r="6" spans="1:7" ht="15.75" customHeight="1">
      <c r="A6" s="151"/>
      <c r="B6" s="151"/>
      <c r="C6" s="151"/>
      <c r="D6" s="151"/>
      <c r="E6" s="151"/>
      <c r="F6" s="151"/>
      <c r="G6" s="151"/>
    </row>
    <row r="7" spans="1:7" ht="15.75" customHeight="1">
      <c r="A7" s="151"/>
      <c r="B7" s="151"/>
      <c r="C7" s="151"/>
      <c r="D7" s="151"/>
      <c r="E7" s="151"/>
      <c r="F7" s="151"/>
      <c r="G7" s="151"/>
    </row>
    <row r="8" spans="1:7" ht="15.75" customHeight="1">
      <c r="A8" s="151" t="s">
        <v>28</v>
      </c>
      <c r="B8" s="151"/>
      <c r="C8" s="151"/>
      <c r="D8" s="151"/>
      <c r="E8" s="151"/>
      <c r="F8" s="151"/>
      <c r="G8" s="151"/>
    </row>
    <row r="9" spans="1:7" ht="15.75" customHeight="1">
      <c r="A9" s="151"/>
      <c r="B9" s="151"/>
      <c r="C9" s="151"/>
      <c r="D9" s="151"/>
      <c r="E9" s="151"/>
      <c r="F9" s="151"/>
      <c r="G9" s="151"/>
    </row>
    <row r="10" spans="1:7" ht="15.75" customHeight="1">
      <c r="A10" s="151"/>
      <c r="B10" s="151"/>
      <c r="C10" s="151"/>
      <c r="D10" s="151"/>
      <c r="E10" s="151"/>
      <c r="F10" s="151"/>
      <c r="G10" s="151"/>
    </row>
    <row r="11" spans="1:7" ht="15.75" customHeight="1">
      <c r="A11" s="151"/>
      <c r="B11" s="151"/>
      <c r="C11" s="151"/>
      <c r="D11" s="151"/>
      <c r="E11" s="151"/>
      <c r="F11" s="151"/>
      <c r="G11" s="151"/>
    </row>
    <row r="12" spans="1:7" ht="15.75" customHeight="1">
      <c r="A12" s="151" t="s">
        <v>29</v>
      </c>
      <c r="B12" s="151"/>
      <c r="C12" s="151"/>
      <c r="D12" s="151"/>
      <c r="E12" s="151"/>
      <c r="F12" s="151"/>
      <c r="G12" s="151"/>
    </row>
    <row r="13" spans="1:7" ht="15.75" customHeight="1">
      <c r="A13" s="151"/>
      <c r="B13" s="151"/>
      <c r="C13" s="151"/>
      <c r="D13" s="151"/>
      <c r="E13" s="151"/>
      <c r="F13" s="151"/>
      <c r="G13" s="151"/>
    </row>
    <row r="14" spans="1:7" ht="15.75" customHeight="1">
      <c r="A14" s="151"/>
      <c r="B14" s="151"/>
      <c r="C14" s="151"/>
      <c r="D14" s="151"/>
      <c r="E14" s="151"/>
      <c r="F14" s="151"/>
      <c r="G14" s="151"/>
    </row>
    <row r="15" spans="1:7" ht="15.75" customHeight="1">
      <c r="A15" s="151"/>
      <c r="B15" s="151"/>
      <c r="C15" s="151"/>
      <c r="D15" s="151"/>
      <c r="E15" s="151"/>
      <c r="F15" s="151"/>
      <c r="G15" s="151"/>
    </row>
    <row r="16" spans="1:7" ht="15.75" customHeight="1">
      <c r="A16" s="151"/>
      <c r="B16" s="151"/>
      <c r="C16" s="151"/>
      <c r="D16" s="151"/>
      <c r="E16" s="151"/>
      <c r="F16" s="151"/>
      <c r="G16" s="151"/>
    </row>
    <row r="17" spans="1:7" ht="15.75" customHeight="1">
      <c r="A17" s="151"/>
      <c r="B17" s="151"/>
      <c r="C17" s="151"/>
      <c r="D17" s="151"/>
      <c r="E17" s="151"/>
      <c r="F17" s="151"/>
      <c r="G17" s="151"/>
    </row>
    <row r="18" spans="1:7" ht="15.75" customHeight="1">
      <c r="A18" s="151" t="s">
        <v>30</v>
      </c>
      <c r="B18" s="151"/>
      <c r="C18" s="151"/>
      <c r="D18" s="151"/>
      <c r="E18" s="151"/>
      <c r="F18" s="151"/>
      <c r="G18" s="151"/>
    </row>
    <row r="19" spans="1:7" ht="15">
      <c r="A19" s="151"/>
      <c r="B19" s="151"/>
      <c r="C19" s="151"/>
      <c r="D19" s="151"/>
      <c r="E19" s="151"/>
      <c r="F19" s="151"/>
      <c r="G19" s="151"/>
    </row>
    <row r="20" spans="1:7" ht="15">
      <c r="A20" s="151"/>
      <c r="B20" s="151"/>
      <c r="C20" s="151"/>
      <c r="D20" s="151"/>
      <c r="E20" s="151"/>
      <c r="F20" s="151"/>
      <c r="G20" s="151"/>
    </row>
  </sheetData>
  <mergeCells count="6">
    <mergeCell ref="A12:G17"/>
    <mergeCell ref="A18:G20"/>
    <mergeCell ref="A1:G1"/>
    <mergeCell ref="A3:G4"/>
    <mergeCell ref="A5:G7"/>
    <mergeCell ref="A8: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7">
      <selection activeCell="E13" sqref="E13"/>
    </sheetView>
  </sheetViews>
  <sheetFormatPr defaultColWidth="9.140625" defaultRowHeight="12.75"/>
  <cols>
    <col min="1" max="1" width="4.8515625" style="17" customWidth="1"/>
    <col min="2" max="2" width="64.00390625" style="17" customWidth="1"/>
    <col min="3" max="3" width="20.421875" style="17" customWidth="1"/>
    <col min="4" max="16384" width="9.140625" style="17" customWidth="1"/>
  </cols>
  <sheetData>
    <row r="1" ht="15.75">
      <c r="C1" s="17" t="s">
        <v>31</v>
      </c>
    </row>
    <row r="3" spans="1:3" ht="15.75">
      <c r="A3" s="154" t="s">
        <v>32</v>
      </c>
      <c r="B3" s="154"/>
      <c r="C3" s="154"/>
    </row>
    <row r="4" spans="1:3" ht="15.75">
      <c r="A4" s="154" t="s">
        <v>143</v>
      </c>
      <c r="B4" s="154"/>
      <c r="C4" s="154"/>
    </row>
    <row r="5" spans="1:3" ht="15.75">
      <c r="A5" s="155" t="s">
        <v>33</v>
      </c>
      <c r="B5" s="155"/>
      <c r="C5" s="155"/>
    </row>
    <row r="7" spans="1:3" ht="31.5" customHeight="1">
      <c r="A7" s="18" t="s">
        <v>34</v>
      </c>
      <c r="B7" s="18" t="s">
        <v>35</v>
      </c>
      <c r="C7" s="18" t="s">
        <v>36</v>
      </c>
    </row>
    <row r="8" spans="1:3" ht="15.75">
      <c r="A8" s="18">
        <v>1</v>
      </c>
      <c r="B8" s="18">
        <v>2</v>
      </c>
      <c r="C8" s="18">
        <v>3</v>
      </c>
    </row>
    <row r="9" spans="1:3" ht="15.75">
      <c r="A9" s="19"/>
      <c r="B9" s="19" t="s">
        <v>37</v>
      </c>
      <c r="C9" s="20">
        <v>40434.5</v>
      </c>
    </row>
    <row r="10" spans="1:3" ht="31.5">
      <c r="A10" s="19"/>
      <c r="B10" s="21" t="s">
        <v>38</v>
      </c>
      <c r="C10" s="22">
        <v>19124.7</v>
      </c>
    </row>
    <row r="11" spans="1:3" ht="31.5">
      <c r="A11" s="19"/>
      <c r="B11" s="23" t="s">
        <v>39</v>
      </c>
      <c r="C11" s="22">
        <v>11848.4</v>
      </c>
    </row>
    <row r="12" spans="1:3" ht="15.75">
      <c r="A12" s="19"/>
      <c r="B12" s="24" t="s">
        <v>40</v>
      </c>
      <c r="C12" s="20">
        <v>18018.6</v>
      </c>
    </row>
    <row r="13" spans="1:3" ht="31.5">
      <c r="A13" s="19"/>
      <c r="B13" s="23" t="s">
        <v>39</v>
      </c>
      <c r="C13" s="22"/>
    </row>
    <row r="14" spans="1:3" ht="15.75">
      <c r="A14" s="19"/>
      <c r="B14" s="19" t="s">
        <v>41</v>
      </c>
      <c r="C14" s="20">
        <v>29.1</v>
      </c>
    </row>
    <row r="15" spans="1:3" ht="31.5">
      <c r="A15" s="19"/>
      <c r="B15" s="21" t="s">
        <v>42</v>
      </c>
      <c r="C15" s="22"/>
    </row>
    <row r="16" spans="1:3" ht="31.5">
      <c r="A16" s="19"/>
      <c r="B16" s="25" t="s">
        <v>43</v>
      </c>
      <c r="C16" s="20"/>
    </row>
    <row r="17" spans="1:3" ht="31.5">
      <c r="A17" s="19"/>
      <c r="B17" s="25" t="s">
        <v>44</v>
      </c>
      <c r="C17" s="20"/>
    </row>
    <row r="18" spans="1:3" ht="15.75">
      <c r="A18" s="19"/>
      <c r="B18" s="21" t="s">
        <v>45</v>
      </c>
      <c r="C18" s="20"/>
    </row>
    <row r="19" spans="1:3" ht="15.75">
      <c r="A19" s="19"/>
      <c r="B19" s="21" t="s">
        <v>46</v>
      </c>
      <c r="C19" s="20">
        <v>11.4</v>
      </c>
    </row>
    <row r="20" spans="1:3" ht="15.75">
      <c r="A20" s="19"/>
      <c r="B20" s="21" t="s">
        <v>47</v>
      </c>
      <c r="C20" s="20">
        <v>17.7</v>
      </c>
    </row>
    <row r="21" spans="1:3" ht="15.75">
      <c r="A21" s="19"/>
      <c r="B21" s="19" t="s">
        <v>48</v>
      </c>
      <c r="C21" s="20">
        <v>1563.2</v>
      </c>
    </row>
    <row r="22" spans="1:3" ht="31.5">
      <c r="A22" s="19"/>
      <c r="B22" s="21" t="s">
        <v>49</v>
      </c>
      <c r="C22" s="20"/>
    </row>
    <row r="23" spans="1:3" ht="15.75">
      <c r="A23" s="19"/>
      <c r="B23" s="21" t="s">
        <v>50</v>
      </c>
      <c r="C23" s="20"/>
    </row>
    <row r="24" spans="1:3" ht="31.5">
      <c r="A24" s="19"/>
      <c r="B24" s="23" t="s">
        <v>51</v>
      </c>
      <c r="C24" s="20"/>
    </row>
  </sheetData>
  <mergeCells count="3"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1">
      <selection activeCell="K14" sqref="K14"/>
    </sheetView>
  </sheetViews>
  <sheetFormatPr defaultColWidth="9.140625" defaultRowHeight="12.75"/>
  <cols>
    <col min="1" max="1" width="32.8515625" style="26" customWidth="1"/>
    <col min="2" max="2" width="8.57421875" style="26" customWidth="1"/>
    <col min="3" max="3" width="10.00390625" style="26" customWidth="1"/>
    <col min="4" max="4" width="9.57421875" style="26" customWidth="1"/>
    <col min="5" max="6" width="19.7109375" style="26" customWidth="1"/>
    <col min="7" max="7" width="19.00390625" style="26" customWidth="1"/>
    <col min="8" max="8" width="21.140625" style="26" customWidth="1"/>
    <col min="9" max="9" width="23.28125" style="26" customWidth="1"/>
    <col min="10" max="16384" width="9.140625" style="26" customWidth="1"/>
  </cols>
  <sheetData>
    <row r="1" spans="1:9" ht="15.75">
      <c r="A1" s="156" t="s">
        <v>52</v>
      </c>
      <c r="B1" s="156"/>
      <c r="C1" s="156"/>
      <c r="D1" s="156"/>
      <c r="E1" s="156"/>
      <c r="F1" s="156"/>
      <c r="G1" s="156"/>
      <c r="H1" s="156"/>
      <c r="I1" s="156"/>
    </row>
    <row r="2" ht="15.75">
      <c r="A2" s="27"/>
    </row>
    <row r="3" spans="1:9" ht="15.75">
      <c r="A3" s="157" t="s">
        <v>53</v>
      </c>
      <c r="B3" s="157"/>
      <c r="C3" s="157"/>
      <c r="D3" s="157"/>
      <c r="E3" s="157"/>
      <c r="F3" s="157"/>
      <c r="G3" s="157"/>
      <c r="H3" s="157"/>
      <c r="I3" s="157"/>
    </row>
    <row r="4" spans="1:9" ht="15.75">
      <c r="A4" s="139" t="s">
        <v>144</v>
      </c>
      <c r="B4" s="139"/>
      <c r="C4" s="139"/>
      <c r="D4" s="139"/>
      <c r="E4" s="139"/>
      <c r="F4" s="139"/>
      <c r="G4" s="139"/>
      <c r="H4" s="139"/>
      <c r="I4" s="139"/>
    </row>
    <row r="5" ht="19.5">
      <c r="I5" s="28" t="s">
        <v>146</v>
      </c>
    </row>
    <row r="6" spans="1:9" s="30" customFormat="1" ht="15.75" customHeight="1">
      <c r="A6" s="140" t="s">
        <v>35</v>
      </c>
      <c r="B6" s="140" t="s">
        <v>54</v>
      </c>
      <c r="C6" s="140" t="s">
        <v>55</v>
      </c>
      <c r="D6" s="140"/>
      <c r="E6" s="141" t="s">
        <v>56</v>
      </c>
      <c r="F6" s="158"/>
      <c r="G6" s="158"/>
      <c r="H6" s="158"/>
      <c r="I6" s="159"/>
    </row>
    <row r="7" spans="1:9" s="30" customFormat="1" ht="15.75">
      <c r="A7" s="140"/>
      <c r="B7" s="140"/>
      <c r="C7" s="140"/>
      <c r="D7" s="140"/>
      <c r="E7" s="160"/>
      <c r="F7" s="161"/>
      <c r="G7" s="161"/>
      <c r="H7" s="161"/>
      <c r="I7" s="162"/>
    </row>
    <row r="8" spans="1:9" s="30" customFormat="1" ht="15.75">
      <c r="A8" s="140"/>
      <c r="B8" s="140"/>
      <c r="C8" s="140"/>
      <c r="D8" s="140"/>
      <c r="E8" s="140" t="s">
        <v>57</v>
      </c>
      <c r="F8" s="140" t="s">
        <v>58</v>
      </c>
      <c r="G8" s="140"/>
      <c r="H8" s="140"/>
      <c r="I8" s="140"/>
    </row>
    <row r="9" spans="1:9" s="30" customFormat="1" ht="102" customHeight="1">
      <c r="A9" s="140"/>
      <c r="B9" s="140"/>
      <c r="C9" s="29" t="s">
        <v>59</v>
      </c>
      <c r="D9" s="29" t="s">
        <v>60</v>
      </c>
      <c r="E9" s="140"/>
      <c r="F9" s="29" t="s">
        <v>61</v>
      </c>
      <c r="G9" s="31" t="s">
        <v>62</v>
      </c>
      <c r="H9" s="29" t="s">
        <v>63</v>
      </c>
      <c r="I9" s="29" t="s">
        <v>64</v>
      </c>
    </row>
    <row r="10" spans="1:9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</row>
    <row r="11" spans="1:9" s="30" customFormat="1" ht="47.25">
      <c r="A11" s="33" t="s">
        <v>65</v>
      </c>
      <c r="B11" s="34">
        <v>100</v>
      </c>
      <c r="C11" s="34" t="s">
        <v>66</v>
      </c>
      <c r="D11" s="34" t="s">
        <v>66</v>
      </c>
      <c r="E11" s="35">
        <f>SUM(F11:I11)</f>
        <v>43535140</v>
      </c>
      <c r="F11" s="36">
        <f>F13</f>
        <v>39244800</v>
      </c>
      <c r="G11" s="36">
        <f>G16</f>
        <v>4290340</v>
      </c>
      <c r="H11" s="36">
        <f>H13</f>
        <v>0</v>
      </c>
      <c r="I11" s="36">
        <f>I12+I13+I14+I15+I17</f>
        <v>0</v>
      </c>
    </row>
    <row r="12" spans="1:9" ht="15.75">
      <c r="A12" s="37" t="s">
        <v>67</v>
      </c>
      <c r="B12" s="32">
        <v>110</v>
      </c>
      <c r="C12" s="32" t="s">
        <v>66</v>
      </c>
      <c r="D12" s="32" t="s">
        <v>66</v>
      </c>
      <c r="E12" s="38">
        <f>I12</f>
        <v>0</v>
      </c>
      <c r="F12" s="39" t="s">
        <v>66</v>
      </c>
      <c r="G12" s="39" t="s">
        <v>66</v>
      </c>
      <c r="H12" s="39" t="s">
        <v>66</v>
      </c>
      <c r="I12" s="40"/>
    </row>
    <row r="13" spans="1:9" ht="15.75">
      <c r="A13" s="37" t="s">
        <v>68</v>
      </c>
      <c r="B13" s="32">
        <v>120</v>
      </c>
      <c r="C13" s="32" t="s">
        <v>66</v>
      </c>
      <c r="D13" s="32" t="s">
        <v>66</v>
      </c>
      <c r="E13" s="38">
        <f>F13+H13+I13</f>
        <v>39244800</v>
      </c>
      <c r="F13" s="40">
        <v>39244800</v>
      </c>
      <c r="G13" s="39" t="s">
        <v>66</v>
      </c>
      <c r="H13" s="40"/>
      <c r="I13" s="40"/>
    </row>
    <row r="14" spans="1:9" ht="47.25">
      <c r="A14" s="37" t="s">
        <v>69</v>
      </c>
      <c r="B14" s="32">
        <v>130</v>
      </c>
      <c r="C14" s="32" t="s">
        <v>66</v>
      </c>
      <c r="D14" s="32" t="s">
        <v>66</v>
      </c>
      <c r="E14" s="38">
        <f>I14</f>
        <v>0</v>
      </c>
      <c r="F14" s="39" t="s">
        <v>66</v>
      </c>
      <c r="G14" s="39" t="s">
        <v>66</v>
      </c>
      <c r="H14" s="39" t="s">
        <v>66</v>
      </c>
      <c r="I14" s="40"/>
    </row>
    <row r="15" spans="1:9" ht="94.5">
      <c r="A15" s="37" t="s">
        <v>70</v>
      </c>
      <c r="B15" s="32">
        <v>140</v>
      </c>
      <c r="C15" s="32" t="s">
        <v>66</v>
      </c>
      <c r="D15" s="32" t="s">
        <v>66</v>
      </c>
      <c r="E15" s="38">
        <f>I15</f>
        <v>0</v>
      </c>
      <c r="F15" s="39" t="s">
        <v>66</v>
      </c>
      <c r="G15" s="39" t="s">
        <v>66</v>
      </c>
      <c r="H15" s="39" t="s">
        <v>66</v>
      </c>
      <c r="I15" s="40"/>
    </row>
    <row r="16" spans="1:9" ht="31.5">
      <c r="A16" s="37" t="s">
        <v>71</v>
      </c>
      <c r="B16" s="32">
        <v>150</v>
      </c>
      <c r="C16" s="32" t="s">
        <v>66</v>
      </c>
      <c r="D16" s="32" t="s">
        <v>66</v>
      </c>
      <c r="E16" s="38">
        <f>G16</f>
        <v>4290340</v>
      </c>
      <c r="F16" s="39" t="s">
        <v>66</v>
      </c>
      <c r="G16" s="40">
        <v>4290340</v>
      </c>
      <c r="H16" s="39" t="s">
        <v>66</v>
      </c>
      <c r="I16" s="39" t="s">
        <v>66</v>
      </c>
    </row>
    <row r="17" spans="1:9" ht="15.75">
      <c r="A17" s="37" t="s">
        <v>72</v>
      </c>
      <c r="B17" s="32">
        <v>160</v>
      </c>
      <c r="C17" s="32" t="s">
        <v>66</v>
      </c>
      <c r="D17" s="32" t="s">
        <v>66</v>
      </c>
      <c r="E17" s="38">
        <f>I17</f>
        <v>0</v>
      </c>
      <c r="F17" s="39" t="s">
        <v>66</v>
      </c>
      <c r="G17" s="39" t="s">
        <v>66</v>
      </c>
      <c r="H17" s="39" t="s">
        <v>66</v>
      </c>
      <c r="I17" s="40"/>
    </row>
    <row r="18" spans="1:9" ht="15.75">
      <c r="A18" s="37" t="s">
        <v>73</v>
      </c>
      <c r="B18" s="32">
        <v>180</v>
      </c>
      <c r="C18" s="32" t="s">
        <v>66</v>
      </c>
      <c r="D18" s="32" t="s">
        <v>66</v>
      </c>
      <c r="E18" s="40"/>
      <c r="F18" s="39" t="s">
        <v>66</v>
      </c>
      <c r="G18" s="39" t="s">
        <v>66</v>
      </c>
      <c r="H18" s="39" t="s">
        <v>66</v>
      </c>
      <c r="I18" s="39" t="s">
        <v>66</v>
      </c>
    </row>
    <row r="19" spans="1:9" s="30" customFormat="1" ht="15.75">
      <c r="A19" s="33" t="s">
        <v>74</v>
      </c>
      <c r="B19" s="34">
        <v>200</v>
      </c>
      <c r="C19" s="34" t="s">
        <v>66</v>
      </c>
      <c r="D19" s="34" t="s">
        <v>66</v>
      </c>
      <c r="E19" s="35">
        <f>E20+E30+E38+E49+E50+E57</f>
        <v>43535140</v>
      </c>
      <c r="F19" s="36">
        <f>F20+F30+F38+F49+F50+F57</f>
        <v>39244800</v>
      </c>
      <c r="G19" s="36">
        <f>G20+G30+G38+G49+G50+G57</f>
        <v>4290340</v>
      </c>
      <c r="H19" s="36">
        <f>H20+H30+H38+H49+H50+H57</f>
        <v>0</v>
      </c>
      <c r="I19" s="36">
        <f>I20+I30+I38+I49+I50+I57</f>
        <v>0</v>
      </c>
    </row>
    <row r="20" spans="1:9" s="30" customFormat="1" ht="47.25">
      <c r="A20" s="41" t="s">
        <v>75</v>
      </c>
      <c r="B20" s="42">
        <v>210</v>
      </c>
      <c r="C20" s="42">
        <v>110</v>
      </c>
      <c r="D20" s="42" t="s">
        <v>66</v>
      </c>
      <c r="E20" s="43">
        <f>E21+E22+E27</f>
        <v>36364900</v>
      </c>
      <c r="F20" s="44">
        <f>F21+F22+F27</f>
        <v>36263400</v>
      </c>
      <c r="G20" s="44">
        <f>G21+G22+G27</f>
        <v>101500</v>
      </c>
      <c r="H20" s="44">
        <f>H21+H22+H27</f>
        <v>0</v>
      </c>
      <c r="I20" s="44">
        <f>I21+I22+I27</f>
        <v>0</v>
      </c>
    </row>
    <row r="21" spans="1:9" ht="47.25">
      <c r="A21" s="37" t="s">
        <v>76</v>
      </c>
      <c r="B21" s="32">
        <v>211</v>
      </c>
      <c r="C21" s="32">
        <v>111</v>
      </c>
      <c r="D21" s="32">
        <v>211</v>
      </c>
      <c r="E21" s="38">
        <f>SUM(F21:I21)</f>
        <v>29300000</v>
      </c>
      <c r="F21" s="40">
        <v>29300000</v>
      </c>
      <c r="G21" s="40"/>
      <c r="H21" s="40"/>
      <c r="I21" s="40"/>
    </row>
    <row r="22" spans="1:9" s="49" customFormat="1" ht="78.75">
      <c r="A22" s="45" t="s">
        <v>77</v>
      </c>
      <c r="B22" s="46">
        <v>212</v>
      </c>
      <c r="C22" s="46">
        <v>112</v>
      </c>
      <c r="D22" s="46" t="s">
        <v>66</v>
      </c>
      <c r="E22" s="47">
        <f>SUM(E23:E26)</f>
        <v>104800</v>
      </c>
      <c r="F22" s="48">
        <f>SUM(F23:F26)</f>
        <v>3300</v>
      </c>
      <c r="G22" s="48">
        <f>SUM(G23:G26)</f>
        <v>101500</v>
      </c>
      <c r="H22" s="48">
        <f>SUM(H23:H26)</f>
        <v>0</v>
      </c>
      <c r="I22" s="48">
        <f>SUM(I23:I26)</f>
        <v>0</v>
      </c>
    </row>
    <row r="23" spans="1:9" ht="15.75">
      <c r="A23" s="37" t="s">
        <v>78</v>
      </c>
      <c r="B23" s="32">
        <v>2121</v>
      </c>
      <c r="C23" s="32">
        <v>112</v>
      </c>
      <c r="D23" s="32">
        <v>212</v>
      </c>
      <c r="E23" s="38">
        <f aca="true" t="shared" si="0" ref="E23:E81">SUM(F23:I23)</f>
        <v>104800</v>
      </c>
      <c r="F23" s="40">
        <v>3300</v>
      </c>
      <c r="G23" s="40">
        <v>101500</v>
      </c>
      <c r="H23" s="40"/>
      <c r="I23" s="40"/>
    </row>
    <row r="24" spans="1:9" ht="15.75">
      <c r="A24" s="37" t="s">
        <v>79</v>
      </c>
      <c r="B24" s="32">
        <v>2122</v>
      </c>
      <c r="C24" s="32">
        <v>112</v>
      </c>
      <c r="D24" s="32">
        <v>222</v>
      </c>
      <c r="E24" s="38">
        <f t="shared" si="0"/>
        <v>0</v>
      </c>
      <c r="F24" s="40"/>
      <c r="G24" s="40"/>
      <c r="H24" s="40"/>
      <c r="I24" s="40"/>
    </row>
    <row r="25" spans="1:9" ht="31.5">
      <c r="A25" s="37" t="s">
        <v>80</v>
      </c>
      <c r="B25" s="32">
        <v>2123</v>
      </c>
      <c r="C25" s="32">
        <v>112</v>
      </c>
      <c r="D25" s="32">
        <v>262</v>
      </c>
      <c r="E25" s="38">
        <f t="shared" si="0"/>
        <v>0</v>
      </c>
      <c r="F25" s="40"/>
      <c r="G25" s="40"/>
      <c r="H25" s="40"/>
      <c r="I25" s="40"/>
    </row>
    <row r="26" spans="1:9" ht="15.75">
      <c r="A26" s="37" t="s">
        <v>81</v>
      </c>
      <c r="B26" s="32">
        <v>2124</v>
      </c>
      <c r="C26" s="32">
        <v>112</v>
      </c>
      <c r="D26" s="32">
        <v>290</v>
      </c>
      <c r="E26" s="38">
        <f t="shared" si="0"/>
        <v>0</v>
      </c>
      <c r="F26" s="40"/>
      <c r="G26" s="40"/>
      <c r="H26" s="40"/>
      <c r="I26" s="40"/>
    </row>
    <row r="27" spans="1:9" s="50" customFormat="1" ht="110.25">
      <c r="A27" s="45" t="s">
        <v>82</v>
      </c>
      <c r="B27" s="46">
        <v>213</v>
      </c>
      <c r="C27" s="46">
        <v>119</v>
      </c>
      <c r="D27" s="46" t="s">
        <v>66</v>
      </c>
      <c r="E27" s="47">
        <f>SUM(E28:E29)</f>
        <v>6960100</v>
      </c>
      <c r="F27" s="48">
        <f>SUM(F28:F29)</f>
        <v>6960100</v>
      </c>
      <c r="G27" s="48">
        <f>SUM(G28:G29)</f>
        <v>0</v>
      </c>
      <c r="H27" s="48">
        <f>SUM(H28:H29)</f>
        <v>0</v>
      </c>
      <c r="I27" s="48">
        <f>SUM(I28:I29)</f>
        <v>0</v>
      </c>
    </row>
    <row r="28" spans="1:9" ht="31.5">
      <c r="A28" s="37" t="s">
        <v>83</v>
      </c>
      <c r="B28" s="32">
        <v>2131</v>
      </c>
      <c r="C28" s="32">
        <v>119</v>
      </c>
      <c r="D28" s="32">
        <v>213</v>
      </c>
      <c r="E28" s="38">
        <f t="shared" si="0"/>
        <v>6960100</v>
      </c>
      <c r="F28" s="40">
        <v>6960100</v>
      </c>
      <c r="G28" s="40"/>
      <c r="H28" s="40"/>
      <c r="I28" s="40"/>
    </row>
    <row r="29" spans="1:9" ht="31.5">
      <c r="A29" s="37" t="s">
        <v>80</v>
      </c>
      <c r="B29" s="32">
        <v>2132</v>
      </c>
      <c r="C29" s="32">
        <v>119</v>
      </c>
      <c r="D29" s="32">
        <v>262</v>
      </c>
      <c r="E29" s="38">
        <f t="shared" si="0"/>
        <v>0</v>
      </c>
      <c r="F29" s="40"/>
      <c r="G29" s="40"/>
      <c r="H29" s="40"/>
      <c r="I29" s="40"/>
    </row>
    <row r="30" spans="1:9" s="55" customFormat="1" ht="47.25">
      <c r="A30" s="51" t="s">
        <v>84</v>
      </c>
      <c r="B30" s="52">
        <v>220</v>
      </c>
      <c r="C30" s="52" t="s">
        <v>66</v>
      </c>
      <c r="D30" s="52" t="s">
        <v>66</v>
      </c>
      <c r="E30" s="53">
        <f>SUM(F30:I30)</f>
        <v>3600000</v>
      </c>
      <c r="F30" s="54">
        <f>F31</f>
        <v>0</v>
      </c>
      <c r="G30" s="54">
        <f>G31</f>
        <v>3600000</v>
      </c>
      <c r="H30" s="54">
        <f>H31</f>
        <v>0</v>
      </c>
      <c r="I30" s="54">
        <f>I31</f>
        <v>0</v>
      </c>
    </row>
    <row r="31" spans="1:9" s="49" customFormat="1" ht="94.5">
      <c r="A31" s="45" t="s">
        <v>85</v>
      </c>
      <c r="B31" s="46">
        <v>221</v>
      </c>
      <c r="C31" s="46">
        <v>320</v>
      </c>
      <c r="D31" s="46" t="s">
        <v>66</v>
      </c>
      <c r="E31" s="47">
        <f>SUM(F31:I31)</f>
        <v>3600000</v>
      </c>
      <c r="F31" s="48">
        <f>F32+F35</f>
        <v>0</v>
      </c>
      <c r="G31" s="48">
        <f>G32+G35</f>
        <v>3600000</v>
      </c>
      <c r="H31" s="48">
        <f>H32+H35</f>
        <v>0</v>
      </c>
      <c r="I31" s="48">
        <f>I32+I35</f>
        <v>0</v>
      </c>
    </row>
    <row r="32" spans="1:9" s="50" customFormat="1" ht="94.5">
      <c r="A32" s="56" t="s">
        <v>86</v>
      </c>
      <c r="B32" s="57">
        <v>2211</v>
      </c>
      <c r="C32" s="57">
        <v>321</v>
      </c>
      <c r="D32" s="57" t="s">
        <v>66</v>
      </c>
      <c r="E32" s="58">
        <f t="shared" si="0"/>
        <v>3600000</v>
      </c>
      <c r="F32" s="59">
        <f>SUM(F33:F34)</f>
        <v>0</v>
      </c>
      <c r="G32" s="59">
        <f>SUM(G33:G34)</f>
        <v>3600000</v>
      </c>
      <c r="H32" s="59">
        <f>SUM(H33:H34)</f>
        <v>0</v>
      </c>
      <c r="I32" s="59">
        <f>SUM(I33:I34)</f>
        <v>0</v>
      </c>
    </row>
    <row r="33" spans="1:9" ht="31.5">
      <c r="A33" s="37" t="s">
        <v>80</v>
      </c>
      <c r="B33" s="32">
        <v>2213</v>
      </c>
      <c r="C33" s="32">
        <v>321</v>
      </c>
      <c r="D33" s="32">
        <v>262</v>
      </c>
      <c r="E33" s="38">
        <f t="shared" si="0"/>
        <v>3600000</v>
      </c>
      <c r="F33" s="40"/>
      <c r="G33" s="40">
        <v>3600000</v>
      </c>
      <c r="H33" s="40"/>
      <c r="I33" s="40"/>
    </row>
    <row r="34" spans="1:9" ht="15.75">
      <c r="A34" s="60"/>
      <c r="B34" s="32">
        <v>2213</v>
      </c>
      <c r="C34" s="32">
        <v>321</v>
      </c>
      <c r="D34" s="61"/>
      <c r="E34" s="38">
        <f t="shared" si="0"/>
        <v>0</v>
      </c>
      <c r="F34" s="40"/>
      <c r="G34" s="40"/>
      <c r="H34" s="40"/>
      <c r="I34" s="40"/>
    </row>
    <row r="35" spans="1:9" s="50" customFormat="1" ht="78.75">
      <c r="A35" s="56" t="s">
        <v>87</v>
      </c>
      <c r="B35" s="57">
        <v>222</v>
      </c>
      <c r="C35" s="57">
        <v>323</v>
      </c>
      <c r="D35" s="57" t="s">
        <v>66</v>
      </c>
      <c r="E35" s="58">
        <f t="shared" si="0"/>
        <v>0</v>
      </c>
      <c r="F35" s="59">
        <f>SUM(F36:F37)</f>
        <v>0</v>
      </c>
      <c r="G35" s="59">
        <f>SUM(G36:G37)</f>
        <v>0</v>
      </c>
      <c r="H35" s="59">
        <f>SUM(H36:H37)</f>
        <v>0</v>
      </c>
      <c r="I35" s="59">
        <f>SUM(I36:I37)</f>
        <v>0</v>
      </c>
    </row>
    <row r="36" spans="1:9" ht="31.5">
      <c r="A36" s="37" t="s">
        <v>80</v>
      </c>
      <c r="B36" s="32">
        <v>2221</v>
      </c>
      <c r="C36" s="32">
        <v>323</v>
      </c>
      <c r="D36" s="32">
        <v>262</v>
      </c>
      <c r="E36" s="38">
        <f t="shared" si="0"/>
        <v>0</v>
      </c>
      <c r="F36" s="40"/>
      <c r="G36" s="40"/>
      <c r="H36" s="40"/>
      <c r="I36" s="40"/>
    </row>
    <row r="37" spans="1:9" ht="15.75">
      <c r="A37" s="60"/>
      <c r="B37" s="32">
        <v>2222</v>
      </c>
      <c r="C37" s="32">
        <v>323</v>
      </c>
      <c r="D37" s="61"/>
      <c r="E37" s="38">
        <f t="shared" si="0"/>
        <v>0</v>
      </c>
      <c r="F37" s="40"/>
      <c r="G37" s="40"/>
      <c r="H37" s="40"/>
      <c r="I37" s="40"/>
    </row>
    <row r="38" spans="1:9" s="55" customFormat="1" ht="31.5">
      <c r="A38" s="51" t="s">
        <v>88</v>
      </c>
      <c r="B38" s="52">
        <v>230</v>
      </c>
      <c r="C38" s="52" t="s">
        <v>66</v>
      </c>
      <c r="D38" s="52" t="s">
        <v>66</v>
      </c>
      <c r="E38" s="53">
        <f t="shared" si="0"/>
        <v>0</v>
      </c>
      <c r="F38" s="54">
        <f>F39</f>
        <v>0</v>
      </c>
      <c r="G38" s="54">
        <f>G39</f>
        <v>0</v>
      </c>
      <c r="H38" s="54">
        <f>H39</f>
        <v>0</v>
      </c>
      <c r="I38" s="54">
        <f>I39</f>
        <v>0</v>
      </c>
    </row>
    <row r="39" spans="1:9" s="49" customFormat="1" ht="63">
      <c r="A39" s="45" t="s">
        <v>89</v>
      </c>
      <c r="B39" s="46">
        <v>231</v>
      </c>
      <c r="C39" s="46">
        <v>850</v>
      </c>
      <c r="D39" s="46" t="s">
        <v>66</v>
      </c>
      <c r="E39" s="47">
        <f>SUM(F39:I39)</f>
        <v>0</v>
      </c>
      <c r="F39" s="48">
        <f>F40+F46+F43</f>
        <v>0</v>
      </c>
      <c r="G39" s="48">
        <f>G40+G46+G43</f>
        <v>0</v>
      </c>
      <c r="H39" s="48">
        <f>H40+H46+H43</f>
        <v>0</v>
      </c>
      <c r="I39" s="48">
        <f>I40+I46+I43</f>
        <v>0</v>
      </c>
    </row>
    <row r="40" spans="1:9" s="50" customFormat="1" ht="78.75">
      <c r="A40" s="56" t="s">
        <v>90</v>
      </c>
      <c r="B40" s="57">
        <v>2311</v>
      </c>
      <c r="C40" s="57">
        <v>851</v>
      </c>
      <c r="D40" s="57" t="s">
        <v>66</v>
      </c>
      <c r="E40" s="58">
        <f>SUM(F40:I40)</f>
        <v>0</v>
      </c>
      <c r="F40" s="59">
        <f>SUM(F41:F42)</f>
        <v>0</v>
      </c>
      <c r="G40" s="59">
        <f>SUM(G41:G42)</f>
        <v>0</v>
      </c>
      <c r="H40" s="59">
        <f>SUM(H41:H42)</f>
        <v>0</v>
      </c>
      <c r="I40" s="59">
        <f>SUM(I41:I42)</f>
        <v>0</v>
      </c>
    </row>
    <row r="41" spans="1:9" ht="15.75">
      <c r="A41" s="37" t="s">
        <v>81</v>
      </c>
      <c r="B41" s="32">
        <v>23111</v>
      </c>
      <c r="C41" s="32">
        <v>851</v>
      </c>
      <c r="D41" s="32">
        <v>290</v>
      </c>
      <c r="E41" s="38">
        <f>SUM(F41:I41)</f>
        <v>0</v>
      </c>
      <c r="F41" s="40"/>
      <c r="G41" s="40"/>
      <c r="H41" s="40"/>
      <c r="I41" s="40"/>
    </row>
    <row r="42" spans="1:9" ht="15.75">
      <c r="A42" s="60"/>
      <c r="B42" s="32">
        <v>23112</v>
      </c>
      <c r="C42" s="32">
        <v>851</v>
      </c>
      <c r="D42" s="32">
        <v>290</v>
      </c>
      <c r="E42" s="38">
        <f t="shared" si="0"/>
        <v>0</v>
      </c>
      <c r="F42" s="40"/>
      <c r="G42" s="40"/>
      <c r="H42" s="40"/>
      <c r="I42" s="40"/>
    </row>
    <row r="43" spans="1:9" s="50" customFormat="1" ht="47.25">
      <c r="A43" s="56" t="s">
        <v>91</v>
      </c>
      <c r="B43" s="57">
        <v>2312</v>
      </c>
      <c r="C43" s="57">
        <v>852</v>
      </c>
      <c r="D43" s="57" t="s">
        <v>66</v>
      </c>
      <c r="E43" s="58">
        <f>SUM(F43:I43)</f>
        <v>0</v>
      </c>
      <c r="F43" s="59">
        <f>SUM(F44:F45)</f>
        <v>0</v>
      </c>
      <c r="G43" s="59">
        <f>SUM(G44:G45)</f>
        <v>0</v>
      </c>
      <c r="H43" s="59">
        <f>SUM(H44:H45)</f>
        <v>0</v>
      </c>
      <c r="I43" s="59">
        <f>SUM(I44:I45)</f>
        <v>0</v>
      </c>
    </row>
    <row r="44" spans="1:9" ht="15.75">
      <c r="A44" s="37" t="s">
        <v>81</v>
      </c>
      <c r="B44" s="32">
        <v>23121</v>
      </c>
      <c r="C44" s="32">
        <v>852</v>
      </c>
      <c r="D44" s="32">
        <v>290</v>
      </c>
      <c r="E44" s="38">
        <f>SUM(F44:I44)</f>
        <v>0</v>
      </c>
      <c r="F44" s="40"/>
      <c r="G44" s="40"/>
      <c r="H44" s="40"/>
      <c r="I44" s="40"/>
    </row>
    <row r="45" spans="1:9" ht="15.75">
      <c r="A45" s="60"/>
      <c r="B45" s="32">
        <v>23122</v>
      </c>
      <c r="C45" s="32">
        <v>852</v>
      </c>
      <c r="D45" s="61"/>
      <c r="E45" s="38">
        <f>SUM(F45:I45)</f>
        <v>0</v>
      </c>
      <c r="F45" s="40"/>
      <c r="G45" s="40"/>
      <c r="H45" s="40"/>
      <c r="I45" s="40"/>
    </row>
    <row r="46" spans="1:9" s="50" customFormat="1" ht="47.25">
      <c r="A46" s="56" t="s">
        <v>92</v>
      </c>
      <c r="B46" s="57">
        <v>2313</v>
      </c>
      <c r="C46" s="57">
        <v>853</v>
      </c>
      <c r="D46" s="57" t="s">
        <v>66</v>
      </c>
      <c r="E46" s="58">
        <f t="shared" si="0"/>
        <v>0</v>
      </c>
      <c r="F46" s="59">
        <f>SUM(F47:F48)</f>
        <v>0</v>
      </c>
      <c r="G46" s="59">
        <f>SUM(G47:G48)</f>
        <v>0</v>
      </c>
      <c r="H46" s="59">
        <f>SUM(H47:H48)</f>
        <v>0</v>
      </c>
      <c r="I46" s="59">
        <f>SUM(I47:I48)</f>
        <v>0</v>
      </c>
    </row>
    <row r="47" spans="1:9" ht="15.75">
      <c r="A47" s="37" t="s">
        <v>81</v>
      </c>
      <c r="B47" s="32">
        <v>23131</v>
      </c>
      <c r="C47" s="32">
        <v>853</v>
      </c>
      <c r="D47" s="32">
        <v>290</v>
      </c>
      <c r="E47" s="38">
        <f t="shared" si="0"/>
        <v>0</v>
      </c>
      <c r="F47" s="40"/>
      <c r="G47" s="40"/>
      <c r="H47" s="40"/>
      <c r="I47" s="40"/>
    </row>
    <row r="48" spans="1:9" ht="15.75">
      <c r="A48" s="60"/>
      <c r="B48" s="32">
        <v>23132</v>
      </c>
      <c r="C48" s="32">
        <v>853</v>
      </c>
      <c r="D48" s="61"/>
      <c r="E48" s="38">
        <f t="shared" si="0"/>
        <v>0</v>
      </c>
      <c r="F48" s="40"/>
      <c r="G48" s="40"/>
      <c r="H48" s="40"/>
      <c r="I48" s="40"/>
    </row>
    <row r="49" spans="1:9" s="55" customFormat="1" ht="31.5">
      <c r="A49" s="51" t="s">
        <v>93</v>
      </c>
      <c r="B49" s="52">
        <v>240</v>
      </c>
      <c r="C49" s="52" t="s">
        <v>66</v>
      </c>
      <c r="D49" s="52" t="s">
        <v>66</v>
      </c>
      <c r="E49" s="53">
        <f t="shared" si="0"/>
        <v>0</v>
      </c>
      <c r="F49" s="62"/>
      <c r="G49" s="62"/>
      <c r="H49" s="62"/>
      <c r="I49" s="62"/>
    </row>
    <row r="50" spans="1:9" s="55" customFormat="1" ht="47.25">
      <c r="A50" s="51" t="s">
        <v>94</v>
      </c>
      <c r="B50" s="52">
        <v>250</v>
      </c>
      <c r="C50" s="52" t="s">
        <v>66</v>
      </c>
      <c r="D50" s="52" t="s">
        <v>66</v>
      </c>
      <c r="E50" s="53">
        <f t="shared" si="0"/>
        <v>0</v>
      </c>
      <c r="F50" s="54">
        <f>F51</f>
        <v>0</v>
      </c>
      <c r="G50" s="54">
        <f aca="true" t="shared" si="1" ref="G50:I51">G51</f>
        <v>0</v>
      </c>
      <c r="H50" s="54">
        <f t="shared" si="1"/>
        <v>0</v>
      </c>
      <c r="I50" s="54">
        <f t="shared" si="1"/>
        <v>0</v>
      </c>
    </row>
    <row r="51" spans="1:9" s="30" customFormat="1" ht="47.25">
      <c r="A51" s="63" t="s">
        <v>95</v>
      </c>
      <c r="B51" s="29">
        <v>251</v>
      </c>
      <c r="C51" s="29">
        <v>830</v>
      </c>
      <c r="D51" s="29" t="s">
        <v>66</v>
      </c>
      <c r="E51" s="64">
        <f t="shared" si="0"/>
        <v>0</v>
      </c>
      <c r="F51" s="65">
        <f>F52</f>
        <v>0</v>
      </c>
      <c r="G51" s="65">
        <f t="shared" si="1"/>
        <v>0</v>
      </c>
      <c r="H51" s="65">
        <f t="shared" si="1"/>
        <v>0</v>
      </c>
      <c r="I51" s="65">
        <f t="shared" si="1"/>
        <v>0</v>
      </c>
    </row>
    <row r="52" spans="1:9" s="50" customFormat="1" ht="63">
      <c r="A52" s="56" t="s">
        <v>96</v>
      </c>
      <c r="B52" s="57">
        <v>2511</v>
      </c>
      <c r="C52" s="57">
        <v>831</v>
      </c>
      <c r="D52" s="57" t="s">
        <v>66</v>
      </c>
      <c r="E52" s="58">
        <f t="shared" si="0"/>
        <v>0</v>
      </c>
      <c r="F52" s="59">
        <f>SUM(F53:F56)</f>
        <v>0</v>
      </c>
      <c r="G52" s="59">
        <f>SUM(G53:G56)</f>
        <v>0</v>
      </c>
      <c r="H52" s="59">
        <f>SUM(H53:H56)</f>
        <v>0</v>
      </c>
      <c r="I52" s="59">
        <f>SUM(I53:I56)</f>
        <v>0</v>
      </c>
    </row>
    <row r="53" spans="1:9" ht="15.75">
      <c r="A53" s="37" t="s">
        <v>97</v>
      </c>
      <c r="B53" s="32">
        <v>25111</v>
      </c>
      <c r="C53" s="32">
        <v>831</v>
      </c>
      <c r="D53" s="32">
        <v>211</v>
      </c>
      <c r="E53" s="38">
        <f t="shared" si="0"/>
        <v>0</v>
      </c>
      <c r="F53" s="40"/>
      <c r="G53" s="40"/>
      <c r="H53" s="40"/>
      <c r="I53" s="40"/>
    </row>
    <row r="54" spans="1:9" ht="31.5">
      <c r="A54" s="37" t="s">
        <v>98</v>
      </c>
      <c r="B54" s="32">
        <v>25112</v>
      </c>
      <c r="C54" s="32">
        <v>831</v>
      </c>
      <c r="D54" s="32">
        <v>225</v>
      </c>
      <c r="E54" s="38">
        <f t="shared" si="0"/>
        <v>0</v>
      </c>
      <c r="F54" s="40"/>
      <c r="G54" s="40"/>
      <c r="H54" s="40"/>
      <c r="I54" s="40"/>
    </row>
    <row r="55" spans="1:9" ht="15.75">
      <c r="A55" s="37" t="s">
        <v>99</v>
      </c>
      <c r="B55" s="32">
        <v>25113</v>
      </c>
      <c r="C55" s="32">
        <v>831</v>
      </c>
      <c r="D55" s="32">
        <v>226</v>
      </c>
      <c r="E55" s="38">
        <f t="shared" si="0"/>
        <v>0</v>
      </c>
      <c r="F55" s="40"/>
      <c r="G55" s="40"/>
      <c r="H55" s="40"/>
      <c r="I55" s="40"/>
    </row>
    <row r="56" spans="1:9" ht="15.75">
      <c r="A56" s="37" t="s">
        <v>81</v>
      </c>
      <c r="B56" s="32">
        <v>25114</v>
      </c>
      <c r="C56" s="32">
        <v>831</v>
      </c>
      <c r="D56" s="32">
        <v>290</v>
      </c>
      <c r="E56" s="38">
        <f t="shared" si="0"/>
        <v>0</v>
      </c>
      <c r="F56" s="40"/>
      <c r="G56" s="40"/>
      <c r="H56" s="40"/>
      <c r="I56" s="40"/>
    </row>
    <row r="57" spans="1:9" s="55" customFormat="1" ht="31.5">
      <c r="A57" s="51" t="s">
        <v>100</v>
      </c>
      <c r="B57" s="52">
        <v>260</v>
      </c>
      <c r="C57" s="52" t="s">
        <v>66</v>
      </c>
      <c r="D57" s="52" t="s">
        <v>66</v>
      </c>
      <c r="E57" s="53">
        <f>SUM(F57:I57)</f>
        <v>3570240</v>
      </c>
      <c r="F57" s="54">
        <f>F58</f>
        <v>2981400</v>
      </c>
      <c r="G57" s="54">
        <f aca="true" t="shared" si="2" ref="G57:I58">G58</f>
        <v>588840</v>
      </c>
      <c r="H57" s="54">
        <f t="shared" si="2"/>
        <v>0</v>
      </c>
      <c r="I57" s="54">
        <f t="shared" si="2"/>
        <v>0</v>
      </c>
    </row>
    <row r="58" spans="1:9" s="49" customFormat="1" ht="78.75">
      <c r="A58" s="45" t="s">
        <v>101</v>
      </c>
      <c r="B58" s="46">
        <v>260</v>
      </c>
      <c r="C58" s="46">
        <v>200</v>
      </c>
      <c r="D58" s="46" t="s">
        <v>66</v>
      </c>
      <c r="E58" s="47">
        <f t="shared" si="0"/>
        <v>3570240</v>
      </c>
      <c r="F58" s="48">
        <f>F59</f>
        <v>2981400</v>
      </c>
      <c r="G58" s="48">
        <f t="shared" si="2"/>
        <v>588840</v>
      </c>
      <c r="H58" s="48">
        <f t="shared" si="2"/>
        <v>0</v>
      </c>
      <c r="I58" s="48">
        <f t="shared" si="2"/>
        <v>0</v>
      </c>
    </row>
    <row r="59" spans="1:9" s="49" customFormat="1" ht="94.5">
      <c r="A59" s="45" t="s">
        <v>102</v>
      </c>
      <c r="B59" s="46">
        <v>261</v>
      </c>
      <c r="C59" s="46">
        <v>240</v>
      </c>
      <c r="D59" s="46" t="s">
        <v>66</v>
      </c>
      <c r="E59" s="47">
        <f t="shared" si="0"/>
        <v>3570240</v>
      </c>
      <c r="F59" s="48">
        <f>F60+F64</f>
        <v>2981400</v>
      </c>
      <c r="G59" s="48">
        <f>G60+G64</f>
        <v>588840</v>
      </c>
      <c r="H59" s="48">
        <f>H60+H64</f>
        <v>0</v>
      </c>
      <c r="I59" s="48">
        <f>I60+I64</f>
        <v>0</v>
      </c>
    </row>
    <row r="60" spans="1:9" s="30" customFormat="1" ht="94.5">
      <c r="A60" s="45" t="s">
        <v>103</v>
      </c>
      <c r="B60" s="46">
        <v>2611</v>
      </c>
      <c r="C60" s="46">
        <v>243</v>
      </c>
      <c r="D60" s="46" t="s">
        <v>66</v>
      </c>
      <c r="E60" s="47">
        <f t="shared" si="0"/>
        <v>0</v>
      </c>
      <c r="F60" s="48">
        <f>SUM(F61:F63)</f>
        <v>0</v>
      </c>
      <c r="G60" s="48">
        <f>SUM(G61:G63)</f>
        <v>0</v>
      </c>
      <c r="H60" s="48">
        <f>SUM(H61:H63)</f>
        <v>0</v>
      </c>
      <c r="I60" s="48">
        <f>SUM(I61:I63)</f>
        <v>0</v>
      </c>
    </row>
    <row r="61" spans="1:9" s="30" customFormat="1" ht="31.5">
      <c r="A61" s="37" t="s">
        <v>98</v>
      </c>
      <c r="B61" s="32">
        <v>26111</v>
      </c>
      <c r="C61" s="32">
        <v>243</v>
      </c>
      <c r="D61" s="32">
        <v>225</v>
      </c>
      <c r="E61" s="38">
        <f t="shared" si="0"/>
        <v>0</v>
      </c>
      <c r="F61" s="40"/>
      <c r="G61" s="40"/>
      <c r="H61" s="40"/>
      <c r="I61" s="40"/>
    </row>
    <row r="62" spans="1:9" ht="15.75">
      <c r="A62" s="37" t="s">
        <v>99</v>
      </c>
      <c r="B62" s="32">
        <v>26112</v>
      </c>
      <c r="C62" s="32">
        <v>243</v>
      </c>
      <c r="D62" s="32">
        <v>226</v>
      </c>
      <c r="E62" s="38">
        <f t="shared" si="0"/>
        <v>0</v>
      </c>
      <c r="F62" s="40"/>
      <c r="G62" s="40"/>
      <c r="H62" s="40"/>
      <c r="I62" s="40"/>
    </row>
    <row r="63" spans="1:9" ht="31.5">
      <c r="A63" s="37" t="s">
        <v>104</v>
      </c>
      <c r="B63" s="32">
        <v>26113</v>
      </c>
      <c r="C63" s="32">
        <v>243</v>
      </c>
      <c r="D63" s="32">
        <v>310</v>
      </c>
      <c r="E63" s="38">
        <f t="shared" si="0"/>
        <v>0</v>
      </c>
      <c r="F63" s="40"/>
      <c r="G63" s="40"/>
      <c r="H63" s="40"/>
      <c r="I63" s="40"/>
    </row>
    <row r="64" spans="1:9" s="49" customFormat="1" ht="110.25">
      <c r="A64" s="45" t="s">
        <v>105</v>
      </c>
      <c r="B64" s="46">
        <v>2612</v>
      </c>
      <c r="C64" s="46">
        <v>244</v>
      </c>
      <c r="D64" s="46" t="s">
        <v>66</v>
      </c>
      <c r="E64" s="47">
        <f t="shared" si="0"/>
        <v>3570240</v>
      </c>
      <c r="F64" s="48">
        <f>SUM(F65:F73)</f>
        <v>2981400</v>
      </c>
      <c r="G64" s="48">
        <f>SUM(G65:G73)</f>
        <v>588840</v>
      </c>
      <c r="H64" s="48">
        <f>SUM(H65:H73)</f>
        <v>0</v>
      </c>
      <c r="I64" s="48">
        <f>SUM(I65:I73)</f>
        <v>0</v>
      </c>
    </row>
    <row r="65" spans="1:9" ht="15.75">
      <c r="A65" s="66" t="s">
        <v>106</v>
      </c>
      <c r="B65" s="32">
        <v>26121</v>
      </c>
      <c r="C65" s="32">
        <v>244</v>
      </c>
      <c r="D65" s="32">
        <v>221</v>
      </c>
      <c r="E65" s="38">
        <f t="shared" si="0"/>
        <v>100000</v>
      </c>
      <c r="F65" s="40">
        <v>100000</v>
      </c>
      <c r="G65" s="40"/>
      <c r="H65" s="40"/>
      <c r="I65" s="40"/>
    </row>
    <row r="66" spans="1:9" ht="15.75">
      <c r="A66" s="66" t="s">
        <v>79</v>
      </c>
      <c r="B66" s="32">
        <v>26122</v>
      </c>
      <c r="C66" s="32">
        <v>244</v>
      </c>
      <c r="D66" s="32">
        <v>222</v>
      </c>
      <c r="E66" s="38">
        <f t="shared" si="0"/>
        <v>0</v>
      </c>
      <c r="F66" s="40"/>
      <c r="G66" s="40"/>
      <c r="H66" s="40"/>
      <c r="I66" s="40"/>
    </row>
    <row r="67" spans="1:9" ht="15.75">
      <c r="A67" s="66" t="s">
        <v>107</v>
      </c>
      <c r="B67" s="32">
        <v>26123</v>
      </c>
      <c r="C67" s="32">
        <v>244</v>
      </c>
      <c r="D67" s="32">
        <v>223</v>
      </c>
      <c r="E67" s="38">
        <f t="shared" si="0"/>
        <v>2081400</v>
      </c>
      <c r="F67" s="40">
        <v>2081400</v>
      </c>
      <c r="G67" s="40"/>
      <c r="H67" s="40"/>
      <c r="I67" s="40"/>
    </row>
    <row r="68" spans="1:9" ht="31.5">
      <c r="A68" s="66" t="s">
        <v>108</v>
      </c>
      <c r="B68" s="32">
        <v>26124</v>
      </c>
      <c r="C68" s="32">
        <v>244</v>
      </c>
      <c r="D68" s="32">
        <v>224</v>
      </c>
      <c r="E68" s="38">
        <f t="shared" si="0"/>
        <v>0</v>
      </c>
      <c r="F68" s="40"/>
      <c r="G68" s="40"/>
      <c r="H68" s="40"/>
      <c r="I68" s="40"/>
    </row>
    <row r="69" spans="1:9" ht="31.5">
      <c r="A69" s="66" t="s">
        <v>98</v>
      </c>
      <c r="B69" s="32">
        <v>26125</v>
      </c>
      <c r="C69" s="32">
        <v>244</v>
      </c>
      <c r="D69" s="32">
        <v>225</v>
      </c>
      <c r="E69" s="38">
        <f t="shared" si="0"/>
        <v>500000</v>
      </c>
      <c r="F69" s="40">
        <v>500000</v>
      </c>
      <c r="G69" s="40"/>
      <c r="H69" s="40"/>
      <c r="I69" s="40"/>
    </row>
    <row r="70" spans="1:9" ht="15.75">
      <c r="A70" s="66" t="s">
        <v>99</v>
      </c>
      <c r="B70" s="32">
        <v>26126</v>
      </c>
      <c r="C70" s="32">
        <v>244</v>
      </c>
      <c r="D70" s="32">
        <v>226</v>
      </c>
      <c r="E70" s="38">
        <f t="shared" si="0"/>
        <v>349140</v>
      </c>
      <c r="F70" s="40">
        <v>300000</v>
      </c>
      <c r="G70" s="40">
        <v>49140</v>
      </c>
      <c r="H70" s="40"/>
      <c r="I70" s="40"/>
    </row>
    <row r="71" spans="1:9" ht="15.75">
      <c r="A71" s="66" t="s">
        <v>81</v>
      </c>
      <c r="B71" s="32">
        <v>26127</v>
      </c>
      <c r="C71" s="32">
        <v>244</v>
      </c>
      <c r="D71" s="32">
        <v>290</v>
      </c>
      <c r="E71" s="38">
        <f t="shared" si="0"/>
        <v>0</v>
      </c>
      <c r="F71" s="40"/>
      <c r="G71" s="40"/>
      <c r="H71" s="40"/>
      <c r="I71" s="40"/>
    </row>
    <row r="72" spans="1:9" ht="31.5">
      <c r="A72" s="66" t="s">
        <v>104</v>
      </c>
      <c r="B72" s="32">
        <v>26128</v>
      </c>
      <c r="C72" s="32">
        <v>244</v>
      </c>
      <c r="D72" s="32">
        <v>310</v>
      </c>
      <c r="E72" s="38">
        <f t="shared" si="0"/>
        <v>370000</v>
      </c>
      <c r="F72" s="40"/>
      <c r="G72" s="40">
        <v>370000</v>
      </c>
      <c r="H72" s="40"/>
      <c r="I72" s="40"/>
    </row>
    <row r="73" spans="1:9" ht="31.5">
      <c r="A73" s="66" t="s">
        <v>109</v>
      </c>
      <c r="B73" s="32">
        <v>26129</v>
      </c>
      <c r="C73" s="32">
        <v>244</v>
      </c>
      <c r="D73" s="32">
        <v>340</v>
      </c>
      <c r="E73" s="38">
        <f t="shared" si="0"/>
        <v>169700</v>
      </c>
      <c r="F73" s="40"/>
      <c r="G73" s="40">
        <v>169700</v>
      </c>
      <c r="H73" s="40"/>
      <c r="I73" s="40"/>
    </row>
    <row r="74" spans="1:9" ht="31.5">
      <c r="A74" s="33" t="s">
        <v>110</v>
      </c>
      <c r="B74" s="34">
        <v>300</v>
      </c>
      <c r="C74" s="34" t="s">
        <v>66</v>
      </c>
      <c r="D74" s="34" t="s">
        <v>66</v>
      </c>
      <c r="E74" s="35">
        <f t="shared" si="0"/>
        <v>0</v>
      </c>
      <c r="F74" s="36">
        <f>SUM(F75:F76)</f>
        <v>0</v>
      </c>
      <c r="G74" s="36">
        <f>SUM(G75:G76)</f>
        <v>0</v>
      </c>
      <c r="H74" s="36">
        <f>SUM(H75:H76)</f>
        <v>0</v>
      </c>
      <c r="I74" s="36">
        <f>SUM(I75:I76)</f>
        <v>0</v>
      </c>
    </row>
    <row r="75" spans="1:9" ht="31.5">
      <c r="A75" s="37" t="s">
        <v>111</v>
      </c>
      <c r="B75" s="32">
        <v>310</v>
      </c>
      <c r="C75" s="32"/>
      <c r="D75" s="32"/>
      <c r="E75" s="38">
        <f t="shared" si="0"/>
        <v>0</v>
      </c>
      <c r="F75" s="40"/>
      <c r="G75" s="40"/>
      <c r="H75" s="40"/>
      <c r="I75" s="40"/>
    </row>
    <row r="76" spans="1:9" ht="15.75">
      <c r="A76" s="37" t="s">
        <v>112</v>
      </c>
      <c r="B76" s="32">
        <v>320</v>
      </c>
      <c r="C76" s="32"/>
      <c r="D76" s="32"/>
      <c r="E76" s="38">
        <f t="shared" si="0"/>
        <v>0</v>
      </c>
      <c r="F76" s="40"/>
      <c r="G76" s="40"/>
      <c r="H76" s="40"/>
      <c r="I76" s="40"/>
    </row>
    <row r="77" spans="1:9" ht="31.5">
      <c r="A77" s="33" t="s">
        <v>113</v>
      </c>
      <c r="B77" s="34">
        <v>400</v>
      </c>
      <c r="C77" s="34" t="s">
        <v>66</v>
      </c>
      <c r="D77" s="34" t="s">
        <v>66</v>
      </c>
      <c r="E77" s="35">
        <f t="shared" si="0"/>
        <v>0</v>
      </c>
      <c r="F77" s="36">
        <f>SUM(F78:F79)</f>
        <v>0</v>
      </c>
      <c r="G77" s="36">
        <f>SUM(G78:G79)</f>
        <v>0</v>
      </c>
      <c r="H77" s="36">
        <f>SUM(H78:H79)</f>
        <v>0</v>
      </c>
      <c r="I77" s="36">
        <f>SUM(I78:I79)</f>
        <v>0</v>
      </c>
    </row>
    <row r="78" spans="1:9" ht="31.5">
      <c r="A78" s="37" t="s">
        <v>114</v>
      </c>
      <c r="B78" s="32">
        <v>410</v>
      </c>
      <c r="C78" s="32"/>
      <c r="D78" s="32"/>
      <c r="E78" s="38">
        <f t="shared" si="0"/>
        <v>0</v>
      </c>
      <c r="F78" s="40"/>
      <c r="G78" s="40"/>
      <c r="H78" s="40"/>
      <c r="I78" s="40"/>
    </row>
    <row r="79" spans="1:9" ht="15.75">
      <c r="A79" s="37" t="s">
        <v>115</v>
      </c>
      <c r="B79" s="32">
        <v>420</v>
      </c>
      <c r="C79" s="32"/>
      <c r="D79" s="32"/>
      <c r="E79" s="38">
        <f t="shared" si="0"/>
        <v>0</v>
      </c>
      <c r="F79" s="40"/>
      <c r="G79" s="40"/>
      <c r="H79" s="40"/>
      <c r="I79" s="40"/>
    </row>
    <row r="80" spans="1:9" ht="31.5">
      <c r="A80" s="33" t="s">
        <v>116</v>
      </c>
      <c r="B80" s="34">
        <v>500</v>
      </c>
      <c r="C80" s="34" t="s">
        <v>66</v>
      </c>
      <c r="D80" s="34" t="s">
        <v>66</v>
      </c>
      <c r="E80" s="35">
        <f t="shared" si="0"/>
        <v>0</v>
      </c>
      <c r="F80" s="67"/>
      <c r="G80" s="67"/>
      <c r="H80" s="67"/>
      <c r="I80" s="67"/>
    </row>
    <row r="81" spans="1:9" ht="31.5">
      <c r="A81" s="33" t="s">
        <v>117</v>
      </c>
      <c r="B81" s="34">
        <v>600</v>
      </c>
      <c r="C81" s="34" t="s">
        <v>66</v>
      </c>
      <c r="D81" s="34" t="s">
        <v>66</v>
      </c>
      <c r="E81" s="35">
        <f t="shared" si="0"/>
        <v>0</v>
      </c>
      <c r="F81" s="67"/>
      <c r="G81" s="67"/>
      <c r="H81" s="67"/>
      <c r="I81" s="67"/>
    </row>
  </sheetData>
  <mergeCells count="9">
    <mergeCell ref="A1:I1"/>
    <mergeCell ref="A3:I3"/>
    <mergeCell ref="A4:I4"/>
    <mergeCell ref="A6:A9"/>
    <mergeCell ref="B6:B9"/>
    <mergeCell ref="C6:D8"/>
    <mergeCell ref="E6:I7"/>
    <mergeCell ref="E8:E9"/>
    <mergeCell ref="F8:I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7">
      <selection activeCell="G14" sqref="G14"/>
    </sheetView>
  </sheetViews>
  <sheetFormatPr defaultColWidth="9.00390625" defaultRowHeight="12.75"/>
  <cols>
    <col min="1" max="1" width="27.00390625" style="2" customWidth="1"/>
    <col min="2" max="2" width="14.00390625" style="2" customWidth="1"/>
    <col min="3" max="3" width="7.7109375" style="80" customWidth="1"/>
    <col min="4" max="4" width="11.8515625" style="2" customWidth="1"/>
    <col min="5" max="5" width="7.7109375" style="80" customWidth="1"/>
    <col min="6" max="6" width="11.8515625" style="2" customWidth="1"/>
    <col min="7" max="7" width="7.7109375" style="80" customWidth="1"/>
    <col min="8" max="8" width="13.140625" style="2" customWidth="1"/>
    <col min="9" max="9" width="7.7109375" style="80" customWidth="1"/>
    <col min="10" max="10" width="11.8515625" style="2" customWidth="1"/>
    <col min="11" max="11" width="7.7109375" style="80" customWidth="1"/>
    <col min="12" max="12" width="13.421875" style="2" customWidth="1"/>
    <col min="13" max="13" width="7.7109375" style="80" customWidth="1"/>
    <col min="14" max="14" width="15.00390625" style="2" customWidth="1"/>
    <col min="15" max="16384" width="9.00390625" style="2" customWidth="1"/>
  </cols>
  <sheetData>
    <row r="1" spans="1:14" ht="12.75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24"/>
      <c r="B2" s="124"/>
      <c r="D2" s="124"/>
      <c r="F2" s="124"/>
      <c r="H2" s="124"/>
      <c r="J2" s="124"/>
      <c r="L2" s="124"/>
      <c r="N2" s="124"/>
    </row>
    <row r="3" spans="1:14" ht="13.5">
      <c r="A3" s="164" t="s">
        <v>171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5" spans="1:14" s="125" customFormat="1" ht="15" customHeight="1">
      <c r="A5" s="165" t="s">
        <v>35</v>
      </c>
      <c r="B5" s="165" t="s">
        <v>172</v>
      </c>
      <c r="C5" s="168" t="s">
        <v>173</v>
      </c>
      <c r="D5" s="169"/>
      <c r="E5" s="168" t="s">
        <v>174</v>
      </c>
      <c r="F5" s="169"/>
      <c r="G5" s="168" t="s">
        <v>175</v>
      </c>
      <c r="H5" s="169"/>
      <c r="I5" s="168" t="s">
        <v>176</v>
      </c>
      <c r="J5" s="169"/>
      <c r="K5" s="168" t="s">
        <v>177</v>
      </c>
      <c r="L5" s="169"/>
      <c r="M5" s="168" t="s">
        <v>178</v>
      </c>
      <c r="N5" s="169"/>
    </row>
    <row r="6" spans="1:14" s="125" customFormat="1" ht="15">
      <c r="A6" s="166"/>
      <c r="B6" s="166"/>
      <c r="C6" s="170"/>
      <c r="D6" s="171"/>
      <c r="E6" s="170"/>
      <c r="F6" s="171"/>
      <c r="G6" s="170"/>
      <c r="H6" s="171"/>
      <c r="I6" s="170"/>
      <c r="J6" s="171"/>
      <c r="K6" s="170"/>
      <c r="L6" s="171"/>
      <c r="M6" s="170"/>
      <c r="N6" s="171"/>
    </row>
    <row r="7" spans="1:14" s="125" customFormat="1" ht="30">
      <c r="A7" s="167"/>
      <c r="B7" s="167"/>
      <c r="C7" s="69" t="s">
        <v>60</v>
      </c>
      <c r="D7" s="69" t="s">
        <v>179</v>
      </c>
      <c r="E7" s="69" t="s">
        <v>60</v>
      </c>
      <c r="F7" s="69" t="s">
        <v>179</v>
      </c>
      <c r="G7" s="69" t="s">
        <v>60</v>
      </c>
      <c r="H7" s="69" t="s">
        <v>179</v>
      </c>
      <c r="I7" s="69" t="s">
        <v>60</v>
      </c>
      <c r="J7" s="126" t="s">
        <v>179</v>
      </c>
      <c r="K7" s="69" t="s">
        <v>60</v>
      </c>
      <c r="L7" s="69" t="s">
        <v>179</v>
      </c>
      <c r="M7" s="69" t="s">
        <v>60</v>
      </c>
      <c r="N7" s="69" t="s">
        <v>179</v>
      </c>
    </row>
    <row r="8" spans="1:14" s="70" customFormat="1" ht="150">
      <c r="A8" s="127" t="s">
        <v>180</v>
      </c>
      <c r="B8" s="128" t="s">
        <v>181</v>
      </c>
      <c r="C8" s="128" t="s">
        <v>181</v>
      </c>
      <c r="D8" s="128" t="s">
        <v>181</v>
      </c>
      <c r="E8" s="128" t="s">
        <v>181</v>
      </c>
      <c r="F8" s="128" t="s">
        <v>181</v>
      </c>
      <c r="G8" s="128" t="s">
        <v>181</v>
      </c>
      <c r="H8" s="128" t="s">
        <v>181</v>
      </c>
      <c r="I8" s="128" t="s">
        <v>181</v>
      </c>
      <c r="J8" s="128" t="s">
        <v>181</v>
      </c>
      <c r="K8" s="128" t="s">
        <v>181</v>
      </c>
      <c r="L8" s="128" t="s">
        <v>181</v>
      </c>
      <c r="M8" s="128" t="s">
        <v>181</v>
      </c>
      <c r="N8" s="128" t="s">
        <v>181</v>
      </c>
    </row>
    <row r="9" spans="1:14" ht="12.75">
      <c r="A9" s="71" t="s">
        <v>182</v>
      </c>
      <c r="B9" s="129" t="s">
        <v>181</v>
      </c>
      <c r="C9" s="130"/>
      <c r="D9" s="131"/>
      <c r="E9" s="130"/>
      <c r="F9" s="131"/>
      <c r="G9" s="130"/>
      <c r="H9" s="131"/>
      <c r="I9" s="130"/>
      <c r="J9" s="131"/>
      <c r="K9" s="130">
        <v>310</v>
      </c>
      <c r="L9" s="131">
        <v>289700</v>
      </c>
      <c r="M9" s="130"/>
      <c r="N9" s="131"/>
    </row>
    <row r="10" spans="1:14" ht="12.75">
      <c r="A10" s="71" t="s">
        <v>182</v>
      </c>
      <c r="B10" s="129" t="s">
        <v>181</v>
      </c>
      <c r="C10" s="130"/>
      <c r="D10" s="131"/>
      <c r="E10" s="130"/>
      <c r="F10" s="131"/>
      <c r="G10" s="130"/>
      <c r="H10" s="131"/>
      <c r="I10" s="130"/>
      <c r="J10" s="131"/>
      <c r="K10" s="130">
        <v>340</v>
      </c>
      <c r="L10" s="131">
        <v>250000</v>
      </c>
      <c r="M10" s="130"/>
      <c r="N10" s="131"/>
    </row>
    <row r="11" spans="1:14" ht="12.75">
      <c r="A11" s="71" t="s">
        <v>182</v>
      </c>
      <c r="B11" s="129" t="s">
        <v>181</v>
      </c>
      <c r="C11" s="130"/>
      <c r="D11" s="131"/>
      <c r="E11" s="130"/>
      <c r="F11" s="131"/>
      <c r="G11" s="130"/>
      <c r="H11" s="131"/>
      <c r="I11" s="130"/>
      <c r="J11" s="131"/>
      <c r="K11" s="130"/>
      <c r="L11" s="131"/>
      <c r="M11" s="130"/>
      <c r="N11" s="131"/>
    </row>
    <row r="12" spans="1:14" ht="12.75">
      <c r="A12" s="71" t="s">
        <v>182</v>
      </c>
      <c r="B12" s="129" t="s">
        <v>181</v>
      </c>
      <c r="C12" s="130"/>
      <c r="D12" s="131"/>
      <c r="E12" s="130"/>
      <c r="F12" s="131"/>
      <c r="G12" s="130"/>
      <c r="H12" s="131"/>
      <c r="I12" s="130"/>
      <c r="J12" s="131"/>
      <c r="K12" s="130"/>
      <c r="L12" s="131"/>
      <c r="M12" s="130"/>
      <c r="N12" s="131"/>
    </row>
    <row r="13" spans="1:14" ht="15">
      <c r="A13" s="132" t="s">
        <v>183</v>
      </c>
      <c r="B13" s="133">
        <f>D13+F13+H13+J13+L13+N13</f>
        <v>539700</v>
      </c>
      <c r="C13" s="134" t="s">
        <v>181</v>
      </c>
      <c r="D13" s="133">
        <f>SUM(D9:D12)</f>
        <v>0</v>
      </c>
      <c r="E13" s="134" t="s">
        <v>181</v>
      </c>
      <c r="F13" s="133">
        <f>SUM(F9:F12)</f>
        <v>0</v>
      </c>
      <c r="G13" s="134" t="s">
        <v>181</v>
      </c>
      <c r="H13" s="133">
        <f>SUM(H9:H12)</f>
        <v>0</v>
      </c>
      <c r="I13" s="134" t="s">
        <v>181</v>
      </c>
      <c r="J13" s="133">
        <f>SUM(J9:J12)</f>
        <v>0</v>
      </c>
      <c r="K13" s="134" t="s">
        <v>181</v>
      </c>
      <c r="L13" s="133">
        <f>SUM(L9:L12)</f>
        <v>539700</v>
      </c>
      <c r="M13" s="134" t="s">
        <v>181</v>
      </c>
      <c r="N13" s="133">
        <f>SUM(N9:N12)</f>
        <v>0</v>
      </c>
    </row>
    <row r="14" spans="1:14" ht="195">
      <c r="A14" s="127" t="s">
        <v>184</v>
      </c>
      <c r="B14" s="128" t="s">
        <v>181</v>
      </c>
      <c r="C14" s="128" t="s">
        <v>181</v>
      </c>
      <c r="D14" s="128" t="s">
        <v>181</v>
      </c>
      <c r="E14" s="128" t="s">
        <v>181</v>
      </c>
      <c r="F14" s="128" t="s">
        <v>181</v>
      </c>
      <c r="G14" s="128" t="s">
        <v>181</v>
      </c>
      <c r="H14" s="128" t="s">
        <v>181</v>
      </c>
      <c r="I14" s="128" t="s">
        <v>181</v>
      </c>
      <c r="J14" s="128" t="s">
        <v>181</v>
      </c>
      <c r="K14" s="128" t="s">
        <v>181</v>
      </c>
      <c r="L14" s="128" t="s">
        <v>181</v>
      </c>
      <c r="M14" s="128" t="s">
        <v>181</v>
      </c>
      <c r="N14" s="128" t="s">
        <v>181</v>
      </c>
    </row>
    <row r="15" spans="1:14" ht="12.75">
      <c r="A15" s="71" t="s">
        <v>182</v>
      </c>
      <c r="B15" s="129" t="s">
        <v>181</v>
      </c>
      <c r="C15" s="130"/>
      <c r="D15" s="131"/>
      <c r="E15" s="130"/>
      <c r="F15" s="131"/>
      <c r="G15" s="130"/>
      <c r="H15" s="131"/>
      <c r="I15" s="130"/>
      <c r="J15" s="131"/>
      <c r="K15" s="130">
        <v>226</v>
      </c>
      <c r="L15" s="131">
        <v>49140</v>
      </c>
      <c r="M15" s="130"/>
      <c r="N15" s="131"/>
    </row>
    <row r="16" spans="1:14" ht="12.75">
      <c r="A16" s="71" t="s">
        <v>182</v>
      </c>
      <c r="B16" s="129" t="s">
        <v>181</v>
      </c>
      <c r="C16" s="130"/>
      <c r="D16" s="131"/>
      <c r="E16" s="130"/>
      <c r="F16" s="131"/>
      <c r="G16" s="130"/>
      <c r="H16" s="131"/>
      <c r="I16" s="130"/>
      <c r="J16" s="131"/>
      <c r="K16" s="130"/>
      <c r="L16" s="131"/>
      <c r="M16" s="130"/>
      <c r="N16" s="131"/>
    </row>
    <row r="17" spans="1:14" ht="12.75">
      <c r="A17" s="71" t="s">
        <v>182</v>
      </c>
      <c r="B17" s="129" t="s">
        <v>181</v>
      </c>
      <c r="C17" s="130"/>
      <c r="D17" s="131"/>
      <c r="E17" s="130"/>
      <c r="F17" s="131"/>
      <c r="G17" s="130"/>
      <c r="H17" s="131"/>
      <c r="I17" s="130"/>
      <c r="J17" s="131"/>
      <c r="K17" s="130"/>
      <c r="L17" s="131"/>
      <c r="M17" s="130"/>
      <c r="N17" s="131"/>
    </row>
    <row r="18" spans="1:14" ht="12.75">
      <c r="A18" s="71" t="s">
        <v>182</v>
      </c>
      <c r="B18" s="129" t="s">
        <v>181</v>
      </c>
      <c r="C18" s="130"/>
      <c r="D18" s="131"/>
      <c r="E18" s="130"/>
      <c r="F18" s="131"/>
      <c r="G18" s="130"/>
      <c r="H18" s="131"/>
      <c r="I18" s="130"/>
      <c r="J18" s="131"/>
      <c r="K18" s="130"/>
      <c r="L18" s="131"/>
      <c r="M18" s="130"/>
      <c r="N18" s="131"/>
    </row>
    <row r="19" spans="1:14" ht="15">
      <c r="A19" s="132" t="s">
        <v>183</v>
      </c>
      <c r="B19" s="133">
        <f>D19+F19+H19+J19+L19+N19</f>
        <v>49140</v>
      </c>
      <c r="C19" s="134" t="s">
        <v>181</v>
      </c>
      <c r="D19" s="133">
        <f>SUM(D15:D18)</f>
        <v>0</v>
      </c>
      <c r="E19" s="134" t="s">
        <v>181</v>
      </c>
      <c r="F19" s="133">
        <f>SUM(F15:F18)</f>
        <v>0</v>
      </c>
      <c r="G19" s="134" t="s">
        <v>181</v>
      </c>
      <c r="H19" s="133">
        <f>SUM(H15:H18)</f>
        <v>0</v>
      </c>
      <c r="I19" s="134" t="s">
        <v>181</v>
      </c>
      <c r="J19" s="133">
        <f>SUM(J15:J18)</f>
        <v>0</v>
      </c>
      <c r="K19" s="134" t="s">
        <v>181</v>
      </c>
      <c r="L19" s="133">
        <f>SUM(L15:L18)</f>
        <v>49140</v>
      </c>
      <c r="M19" s="134" t="s">
        <v>181</v>
      </c>
      <c r="N19" s="133">
        <f>SUM(N15:N18)</f>
        <v>0</v>
      </c>
    </row>
    <row r="20" spans="1:14" ht="105">
      <c r="A20" s="127" t="s">
        <v>185</v>
      </c>
      <c r="B20" s="128" t="s">
        <v>181</v>
      </c>
      <c r="C20" s="128" t="s">
        <v>181</v>
      </c>
      <c r="D20" s="128" t="s">
        <v>181</v>
      </c>
      <c r="E20" s="128" t="s">
        <v>181</v>
      </c>
      <c r="F20" s="128" t="s">
        <v>181</v>
      </c>
      <c r="G20" s="128" t="s">
        <v>181</v>
      </c>
      <c r="H20" s="128" t="s">
        <v>181</v>
      </c>
      <c r="I20" s="128" t="s">
        <v>181</v>
      </c>
      <c r="J20" s="128" t="s">
        <v>181</v>
      </c>
      <c r="K20" s="128" t="s">
        <v>181</v>
      </c>
      <c r="L20" s="128" t="s">
        <v>181</v>
      </c>
      <c r="M20" s="128" t="s">
        <v>181</v>
      </c>
      <c r="N20" s="128" t="s">
        <v>181</v>
      </c>
    </row>
    <row r="21" spans="1:14" ht="12.75">
      <c r="A21" s="71" t="s">
        <v>182</v>
      </c>
      <c r="B21" s="129" t="s">
        <v>181</v>
      </c>
      <c r="C21" s="130"/>
      <c r="D21" s="131"/>
      <c r="E21" s="130"/>
      <c r="F21" s="131"/>
      <c r="G21" s="130"/>
      <c r="H21" s="131"/>
      <c r="I21" s="130"/>
      <c r="J21" s="131"/>
      <c r="K21" s="130"/>
      <c r="L21" s="131"/>
      <c r="M21" s="130"/>
      <c r="N21" s="131"/>
    </row>
    <row r="22" spans="1:14" ht="12.75">
      <c r="A22" s="71" t="s">
        <v>182</v>
      </c>
      <c r="B22" s="129" t="s">
        <v>181</v>
      </c>
      <c r="C22" s="130"/>
      <c r="D22" s="131"/>
      <c r="E22" s="130"/>
      <c r="F22" s="131"/>
      <c r="G22" s="130"/>
      <c r="H22" s="131"/>
      <c r="I22" s="130"/>
      <c r="J22" s="131"/>
      <c r="K22" s="130"/>
      <c r="L22" s="131"/>
      <c r="M22" s="130"/>
      <c r="N22" s="131"/>
    </row>
    <row r="23" spans="1:14" ht="12.75">
      <c r="A23" s="71" t="s">
        <v>182</v>
      </c>
      <c r="B23" s="129" t="s">
        <v>181</v>
      </c>
      <c r="C23" s="130"/>
      <c r="D23" s="131"/>
      <c r="E23" s="130"/>
      <c r="F23" s="131"/>
      <c r="G23" s="130"/>
      <c r="H23" s="131"/>
      <c r="I23" s="130"/>
      <c r="J23" s="131"/>
      <c r="K23" s="130"/>
      <c r="L23" s="131"/>
      <c r="M23" s="130"/>
      <c r="N23" s="131"/>
    </row>
    <row r="24" spans="1:14" ht="12.75">
      <c r="A24" s="71" t="s">
        <v>182</v>
      </c>
      <c r="B24" s="129" t="s">
        <v>181</v>
      </c>
      <c r="C24" s="130"/>
      <c r="D24" s="131"/>
      <c r="E24" s="130"/>
      <c r="F24" s="131"/>
      <c r="G24" s="130"/>
      <c r="H24" s="131"/>
      <c r="I24" s="130"/>
      <c r="J24" s="131"/>
      <c r="K24" s="130"/>
      <c r="L24" s="131"/>
      <c r="M24" s="130"/>
      <c r="N24" s="131"/>
    </row>
    <row r="25" spans="1:14" ht="15">
      <c r="A25" s="132" t="s">
        <v>183</v>
      </c>
      <c r="B25" s="133">
        <f>D25+F25+H25+J25+L25+N25</f>
        <v>0</v>
      </c>
      <c r="C25" s="134" t="s">
        <v>181</v>
      </c>
      <c r="D25" s="133">
        <f>SUM(D21:D24)</f>
        <v>0</v>
      </c>
      <c r="E25" s="134" t="s">
        <v>181</v>
      </c>
      <c r="F25" s="133">
        <f>SUM(F21:F24)</f>
        <v>0</v>
      </c>
      <c r="G25" s="134" t="s">
        <v>181</v>
      </c>
      <c r="H25" s="133">
        <f>SUM(H21:H24)</f>
        <v>0</v>
      </c>
      <c r="I25" s="134" t="s">
        <v>181</v>
      </c>
      <c r="J25" s="133">
        <f>SUM(J21:J24)</f>
        <v>0</v>
      </c>
      <c r="K25" s="134" t="s">
        <v>181</v>
      </c>
      <c r="L25" s="133">
        <f>SUM(L21:L24)</f>
        <v>0</v>
      </c>
      <c r="M25" s="134" t="s">
        <v>181</v>
      </c>
      <c r="N25" s="133">
        <f>SUM(N21:N24)</f>
        <v>0</v>
      </c>
    </row>
    <row r="26" spans="1:14" ht="210">
      <c r="A26" s="127" t="s">
        <v>186</v>
      </c>
      <c r="B26" s="128" t="s">
        <v>181</v>
      </c>
      <c r="C26" s="128" t="s">
        <v>181</v>
      </c>
      <c r="D26" s="128" t="s">
        <v>181</v>
      </c>
      <c r="E26" s="128" t="s">
        <v>181</v>
      </c>
      <c r="F26" s="128" t="s">
        <v>181</v>
      </c>
      <c r="G26" s="128" t="s">
        <v>181</v>
      </c>
      <c r="H26" s="128" t="s">
        <v>181</v>
      </c>
      <c r="I26" s="128" t="s">
        <v>181</v>
      </c>
      <c r="J26" s="128" t="s">
        <v>181</v>
      </c>
      <c r="K26" s="128" t="s">
        <v>181</v>
      </c>
      <c r="L26" s="128" t="s">
        <v>181</v>
      </c>
      <c r="M26" s="128" t="s">
        <v>181</v>
      </c>
      <c r="N26" s="128" t="s">
        <v>181</v>
      </c>
    </row>
    <row r="27" spans="1:14" ht="12.75">
      <c r="A27" s="71" t="s">
        <v>182</v>
      </c>
      <c r="B27" s="129" t="s">
        <v>181</v>
      </c>
      <c r="C27" s="130"/>
      <c r="D27" s="131"/>
      <c r="E27" s="130"/>
      <c r="F27" s="131"/>
      <c r="G27" s="130"/>
      <c r="H27" s="131"/>
      <c r="I27" s="130"/>
      <c r="J27" s="131"/>
      <c r="K27" s="130"/>
      <c r="L27" s="131"/>
      <c r="M27" s="130"/>
      <c r="N27" s="131"/>
    </row>
    <row r="28" spans="1:14" ht="12.75">
      <c r="A28" s="71" t="s">
        <v>182</v>
      </c>
      <c r="B28" s="129" t="s">
        <v>181</v>
      </c>
      <c r="C28" s="130"/>
      <c r="D28" s="131"/>
      <c r="E28" s="130"/>
      <c r="F28" s="131"/>
      <c r="G28" s="130"/>
      <c r="H28" s="131"/>
      <c r="I28" s="130"/>
      <c r="J28" s="131"/>
      <c r="K28" s="130"/>
      <c r="L28" s="131"/>
      <c r="M28" s="130"/>
      <c r="N28" s="131"/>
    </row>
    <row r="29" spans="1:14" ht="12.75">
      <c r="A29" s="71" t="s">
        <v>182</v>
      </c>
      <c r="B29" s="129" t="s">
        <v>181</v>
      </c>
      <c r="C29" s="130"/>
      <c r="D29" s="131"/>
      <c r="E29" s="130"/>
      <c r="F29" s="131"/>
      <c r="G29" s="130"/>
      <c r="H29" s="131"/>
      <c r="I29" s="130"/>
      <c r="J29" s="131"/>
      <c r="K29" s="130"/>
      <c r="L29" s="131"/>
      <c r="M29" s="130"/>
      <c r="N29" s="131"/>
    </row>
    <row r="30" spans="1:14" ht="12.75">
      <c r="A30" s="71" t="s">
        <v>182</v>
      </c>
      <c r="B30" s="129" t="s">
        <v>181</v>
      </c>
      <c r="C30" s="130"/>
      <c r="D30" s="131"/>
      <c r="E30" s="130"/>
      <c r="F30" s="131"/>
      <c r="G30" s="130"/>
      <c r="H30" s="131"/>
      <c r="I30" s="130"/>
      <c r="J30" s="131"/>
      <c r="K30" s="130"/>
      <c r="L30" s="131"/>
      <c r="M30" s="130"/>
      <c r="N30" s="131"/>
    </row>
    <row r="31" spans="1:14" ht="15">
      <c r="A31" s="132" t="s">
        <v>183</v>
      </c>
      <c r="B31" s="133">
        <f>D31+F31+H31+J31+L31+N31</f>
        <v>0</v>
      </c>
      <c r="C31" s="134" t="s">
        <v>181</v>
      </c>
      <c r="D31" s="133">
        <f>SUM(D27:D30)</f>
        <v>0</v>
      </c>
      <c r="E31" s="134" t="s">
        <v>181</v>
      </c>
      <c r="F31" s="133">
        <f>SUM(F27:F30)</f>
        <v>0</v>
      </c>
      <c r="G31" s="134" t="s">
        <v>181</v>
      </c>
      <c r="H31" s="133">
        <f>SUM(H27:H30)</f>
        <v>0</v>
      </c>
      <c r="I31" s="134" t="s">
        <v>181</v>
      </c>
      <c r="J31" s="133">
        <f>SUM(J27:J30)</f>
        <v>0</v>
      </c>
      <c r="K31" s="134" t="s">
        <v>181</v>
      </c>
      <c r="L31" s="133">
        <f>SUM(L27:L30)</f>
        <v>0</v>
      </c>
      <c r="M31" s="134" t="s">
        <v>181</v>
      </c>
      <c r="N31" s="133">
        <f>SUM(N27:N30)</f>
        <v>0</v>
      </c>
    </row>
    <row r="33" spans="1:14" s="70" customFormat="1" ht="150">
      <c r="A33" s="127" t="s">
        <v>187</v>
      </c>
      <c r="B33" s="128" t="s">
        <v>181</v>
      </c>
      <c r="C33" s="128" t="s">
        <v>181</v>
      </c>
      <c r="D33" s="128" t="s">
        <v>181</v>
      </c>
      <c r="E33" s="128" t="s">
        <v>181</v>
      </c>
      <c r="F33" s="128" t="s">
        <v>181</v>
      </c>
      <c r="G33" s="128" t="s">
        <v>181</v>
      </c>
      <c r="H33" s="128" t="s">
        <v>181</v>
      </c>
      <c r="I33" s="128" t="s">
        <v>181</v>
      </c>
      <c r="J33" s="128" t="s">
        <v>181</v>
      </c>
      <c r="K33" s="128" t="s">
        <v>181</v>
      </c>
      <c r="L33" s="128" t="s">
        <v>181</v>
      </c>
      <c r="M33" s="128" t="s">
        <v>181</v>
      </c>
      <c r="N33" s="128" t="s">
        <v>181</v>
      </c>
    </row>
    <row r="34" spans="1:14" ht="12.75">
      <c r="A34" s="71" t="s">
        <v>182</v>
      </c>
      <c r="B34" s="129" t="s">
        <v>181</v>
      </c>
      <c r="C34" s="130"/>
      <c r="D34" s="131"/>
      <c r="E34" s="130"/>
      <c r="F34" s="131"/>
      <c r="G34" s="130">
        <v>112</v>
      </c>
      <c r="H34" s="131">
        <v>101500</v>
      </c>
      <c r="I34" s="130"/>
      <c r="J34" s="131"/>
      <c r="K34" s="130"/>
      <c r="L34" s="131"/>
      <c r="M34" s="130"/>
      <c r="N34" s="131"/>
    </row>
    <row r="35" spans="1:14" ht="12.75">
      <c r="A35" s="71" t="s">
        <v>182</v>
      </c>
      <c r="B35" s="129" t="s">
        <v>181</v>
      </c>
      <c r="C35" s="130"/>
      <c r="D35" s="131"/>
      <c r="E35" s="130"/>
      <c r="F35" s="131"/>
      <c r="G35" s="130"/>
      <c r="H35" s="131"/>
      <c r="I35" s="130"/>
      <c r="J35" s="131"/>
      <c r="K35" s="130"/>
      <c r="L35" s="131"/>
      <c r="M35" s="130"/>
      <c r="N35" s="131"/>
    </row>
    <row r="36" spans="1:14" ht="12.75">
      <c r="A36" s="71" t="s">
        <v>182</v>
      </c>
      <c r="B36" s="129" t="s">
        <v>181</v>
      </c>
      <c r="C36" s="130"/>
      <c r="D36" s="131"/>
      <c r="E36" s="130"/>
      <c r="F36" s="131"/>
      <c r="G36" s="130"/>
      <c r="H36" s="131"/>
      <c r="I36" s="130"/>
      <c r="J36" s="131"/>
      <c r="K36" s="130"/>
      <c r="L36" s="131"/>
      <c r="M36" s="130"/>
      <c r="N36" s="131"/>
    </row>
    <row r="37" spans="1:14" ht="12.75">
      <c r="A37" s="71" t="s">
        <v>182</v>
      </c>
      <c r="B37" s="129" t="s">
        <v>181</v>
      </c>
      <c r="C37" s="130"/>
      <c r="D37" s="131"/>
      <c r="E37" s="130"/>
      <c r="F37" s="131"/>
      <c r="G37" s="130"/>
      <c r="H37" s="131"/>
      <c r="I37" s="130"/>
      <c r="J37" s="131"/>
      <c r="K37" s="130"/>
      <c r="L37" s="131"/>
      <c r="M37" s="130"/>
      <c r="N37" s="131"/>
    </row>
    <row r="38" spans="1:14" ht="15">
      <c r="A38" s="132" t="s">
        <v>183</v>
      </c>
      <c r="B38" s="133">
        <f>D38+F38+H38+J38+L38+N38</f>
        <v>101500</v>
      </c>
      <c r="C38" s="134" t="s">
        <v>181</v>
      </c>
      <c r="D38" s="133">
        <f>SUM(D34:D37)</f>
        <v>0</v>
      </c>
      <c r="E38" s="134" t="s">
        <v>181</v>
      </c>
      <c r="F38" s="133">
        <f>SUM(F34:F37)</f>
        <v>0</v>
      </c>
      <c r="G38" s="134" t="s">
        <v>181</v>
      </c>
      <c r="H38" s="133">
        <f>SUM(H34:H37)</f>
        <v>101500</v>
      </c>
      <c r="I38" s="134" t="s">
        <v>181</v>
      </c>
      <c r="J38" s="133">
        <f>SUM(J34:J37)</f>
        <v>0</v>
      </c>
      <c r="K38" s="134" t="s">
        <v>181</v>
      </c>
      <c r="L38" s="133">
        <f>SUM(L34:L37)</f>
        <v>0</v>
      </c>
      <c r="M38" s="134" t="s">
        <v>181</v>
      </c>
      <c r="N38" s="133">
        <f>SUM(N34:N37)</f>
        <v>0</v>
      </c>
    </row>
    <row r="39" spans="1:14" ht="195">
      <c r="A39" s="127" t="s">
        <v>188</v>
      </c>
      <c r="B39" s="128" t="s">
        <v>181</v>
      </c>
      <c r="C39" s="128" t="s">
        <v>181</v>
      </c>
      <c r="D39" s="128" t="s">
        <v>181</v>
      </c>
      <c r="E39" s="128" t="s">
        <v>181</v>
      </c>
      <c r="F39" s="128" t="s">
        <v>181</v>
      </c>
      <c r="G39" s="128" t="s">
        <v>181</v>
      </c>
      <c r="H39" s="128" t="s">
        <v>181</v>
      </c>
      <c r="I39" s="128" t="s">
        <v>181</v>
      </c>
      <c r="J39" s="128" t="s">
        <v>181</v>
      </c>
      <c r="K39" s="128" t="s">
        <v>181</v>
      </c>
      <c r="L39" s="128" t="s">
        <v>181</v>
      </c>
      <c r="M39" s="128" t="s">
        <v>181</v>
      </c>
      <c r="N39" s="128" t="s">
        <v>181</v>
      </c>
    </row>
    <row r="40" spans="1:14" ht="12.75">
      <c r="A40" s="71" t="s">
        <v>182</v>
      </c>
      <c r="B40" s="129" t="s">
        <v>181</v>
      </c>
      <c r="C40" s="130"/>
      <c r="D40" s="131"/>
      <c r="E40" s="130"/>
      <c r="F40" s="131"/>
      <c r="G40" s="130"/>
      <c r="H40" s="131"/>
      <c r="I40" s="130"/>
      <c r="J40" s="131"/>
      <c r="K40" s="130"/>
      <c r="L40" s="131"/>
      <c r="M40" s="130">
        <v>262</v>
      </c>
      <c r="N40" s="131">
        <v>3600000</v>
      </c>
    </row>
    <row r="41" spans="1:14" ht="12.75">
      <c r="A41" s="71" t="s">
        <v>182</v>
      </c>
      <c r="B41" s="129" t="s">
        <v>181</v>
      </c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</row>
    <row r="42" spans="1:14" ht="12.75">
      <c r="A42" s="71" t="s">
        <v>182</v>
      </c>
      <c r="B42" s="129" t="s">
        <v>181</v>
      </c>
      <c r="C42" s="130"/>
      <c r="D42" s="131"/>
      <c r="E42" s="130"/>
      <c r="F42" s="131"/>
      <c r="G42" s="130"/>
      <c r="H42" s="131"/>
      <c r="I42" s="130"/>
      <c r="J42" s="131"/>
      <c r="K42" s="130"/>
      <c r="L42" s="131"/>
      <c r="M42" s="130"/>
      <c r="N42" s="131"/>
    </row>
    <row r="43" spans="1:14" ht="12.75">
      <c r="A43" s="71" t="s">
        <v>182</v>
      </c>
      <c r="B43" s="129" t="s">
        <v>181</v>
      </c>
      <c r="C43" s="130"/>
      <c r="D43" s="131"/>
      <c r="E43" s="130"/>
      <c r="F43" s="131"/>
      <c r="G43" s="130"/>
      <c r="H43" s="131"/>
      <c r="I43" s="130"/>
      <c r="J43" s="131"/>
      <c r="K43" s="130"/>
      <c r="L43" s="131"/>
      <c r="M43" s="130"/>
      <c r="N43" s="131"/>
    </row>
    <row r="44" spans="1:14" ht="15">
      <c r="A44" s="132" t="s">
        <v>183</v>
      </c>
      <c r="B44" s="133">
        <f>D44+F44+H44+J44+L44+N44</f>
        <v>3600000</v>
      </c>
      <c r="C44" s="134" t="s">
        <v>181</v>
      </c>
      <c r="D44" s="133">
        <f>SUM(D40:D43)</f>
        <v>0</v>
      </c>
      <c r="E44" s="134" t="s">
        <v>181</v>
      </c>
      <c r="F44" s="133">
        <f>SUM(F40:F43)</f>
        <v>0</v>
      </c>
      <c r="G44" s="134" t="s">
        <v>181</v>
      </c>
      <c r="H44" s="133">
        <f>SUM(H40:H43)</f>
        <v>0</v>
      </c>
      <c r="I44" s="134" t="s">
        <v>181</v>
      </c>
      <c r="J44" s="133">
        <f>SUM(J40:J43)</f>
        <v>0</v>
      </c>
      <c r="K44" s="134" t="s">
        <v>181</v>
      </c>
      <c r="L44" s="133">
        <f>SUM(L40:L43)</f>
        <v>0</v>
      </c>
      <c r="M44" s="134" t="s">
        <v>181</v>
      </c>
      <c r="N44" s="133">
        <f>SUM(N40:N43)</f>
        <v>3600000</v>
      </c>
    </row>
    <row r="45" spans="1:14" ht="15.75">
      <c r="A45" s="135" t="s">
        <v>189</v>
      </c>
      <c r="B45" s="136">
        <f>B44+B38+B19+B13+B31+B25</f>
        <v>4290340</v>
      </c>
      <c r="C45" s="137" t="s">
        <v>181</v>
      </c>
      <c r="D45" s="136">
        <f>D44+D19+D13</f>
        <v>0</v>
      </c>
      <c r="E45" s="137" t="s">
        <v>181</v>
      </c>
      <c r="F45" s="136">
        <f>F44+F19+F13</f>
        <v>0</v>
      </c>
      <c r="G45" s="137" t="s">
        <v>181</v>
      </c>
      <c r="H45" s="136">
        <f>H38</f>
        <v>101500</v>
      </c>
      <c r="I45" s="137" t="s">
        <v>181</v>
      </c>
      <c r="J45" s="136">
        <f>J44+J19+J13</f>
        <v>0</v>
      </c>
      <c r="K45" s="137" t="s">
        <v>181</v>
      </c>
      <c r="L45" s="136">
        <f>L44+L38+L31+L25+L19+L13</f>
        <v>588840</v>
      </c>
      <c r="M45" s="137" t="s">
        <v>181</v>
      </c>
      <c r="N45" s="136">
        <f>N44+N19+N13</f>
        <v>3600000</v>
      </c>
    </row>
    <row r="50" ht="12.75">
      <c r="H50" s="138"/>
    </row>
  </sheetData>
  <mergeCells count="10">
    <mergeCell ref="A1:N1"/>
    <mergeCell ref="A3:N3"/>
    <mergeCell ref="A5:A7"/>
    <mergeCell ref="B5:B7"/>
    <mergeCell ref="C5:D6"/>
    <mergeCell ref="E5:F6"/>
    <mergeCell ref="G5:H6"/>
    <mergeCell ref="I5:J6"/>
    <mergeCell ref="K5:L6"/>
    <mergeCell ref="M5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13" sqref="E13"/>
    </sheetView>
  </sheetViews>
  <sheetFormatPr defaultColWidth="9.140625" defaultRowHeight="12.75"/>
  <cols>
    <col min="1" max="1" width="32.421875" style="2" customWidth="1"/>
    <col min="2" max="3" width="9.140625" style="2" customWidth="1"/>
    <col min="4" max="12" width="12.7109375" style="2" customWidth="1"/>
    <col min="13" max="16384" width="9.140625" style="2" customWidth="1"/>
  </cols>
  <sheetData>
    <row r="1" spans="1:12" ht="12.75">
      <c r="A1" s="174" t="s">
        <v>118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12.75">
      <c r="A2" s="68"/>
    </row>
    <row r="3" spans="1:12" ht="12.75">
      <c r="A3" s="175" t="s">
        <v>119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>
      <c r="A4" s="175" t="s">
        <v>120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>
      <c r="A5" s="175" t="s">
        <v>145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ht="12.75">
      <c r="A6" s="68"/>
    </row>
    <row r="8" spans="1:12" s="70" customFormat="1" ht="30" customHeight="1">
      <c r="A8" s="172" t="s">
        <v>35</v>
      </c>
      <c r="B8" s="172" t="s">
        <v>54</v>
      </c>
      <c r="C8" s="172" t="s">
        <v>121</v>
      </c>
      <c r="D8" s="172" t="s">
        <v>122</v>
      </c>
      <c r="E8" s="172"/>
      <c r="F8" s="172"/>
      <c r="G8" s="172"/>
      <c r="H8" s="172"/>
      <c r="I8" s="172"/>
      <c r="J8" s="172"/>
      <c r="K8" s="172"/>
      <c r="L8" s="172"/>
    </row>
    <row r="9" spans="1:12" s="70" customFormat="1" ht="15">
      <c r="A9" s="172"/>
      <c r="B9" s="172"/>
      <c r="C9" s="172"/>
      <c r="D9" s="172" t="s">
        <v>123</v>
      </c>
      <c r="E9" s="172"/>
      <c r="F9" s="172"/>
      <c r="G9" s="172" t="s">
        <v>58</v>
      </c>
      <c r="H9" s="172"/>
      <c r="I9" s="172"/>
      <c r="J9" s="172"/>
      <c r="K9" s="172"/>
      <c r="L9" s="172"/>
    </row>
    <row r="10" spans="1:12" s="70" customFormat="1" ht="99.75" customHeight="1">
      <c r="A10" s="172"/>
      <c r="B10" s="172"/>
      <c r="C10" s="172"/>
      <c r="D10" s="172"/>
      <c r="E10" s="172"/>
      <c r="F10" s="172"/>
      <c r="G10" s="173" t="s">
        <v>124</v>
      </c>
      <c r="H10" s="173"/>
      <c r="I10" s="173"/>
      <c r="J10" s="173" t="s">
        <v>125</v>
      </c>
      <c r="K10" s="173"/>
      <c r="L10" s="173"/>
    </row>
    <row r="11" spans="1:12" s="70" customFormat="1" ht="60">
      <c r="A11" s="172"/>
      <c r="B11" s="172"/>
      <c r="C11" s="172"/>
      <c r="D11" s="69" t="s">
        <v>126</v>
      </c>
      <c r="E11" s="69" t="s">
        <v>127</v>
      </c>
      <c r="F11" s="69" t="s">
        <v>128</v>
      </c>
      <c r="G11" s="69" t="s">
        <v>126</v>
      </c>
      <c r="H11" s="69" t="s">
        <v>127</v>
      </c>
      <c r="I11" s="69" t="s">
        <v>128</v>
      </c>
      <c r="J11" s="69" t="s">
        <v>126</v>
      </c>
      <c r="K11" s="69" t="s">
        <v>127</v>
      </c>
      <c r="L11" s="69" t="s">
        <v>128</v>
      </c>
    </row>
    <row r="12" spans="1:12" s="70" customFormat="1" ht="15">
      <c r="A12" s="69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9">
        <v>9</v>
      </c>
      <c r="J12" s="69">
        <v>10</v>
      </c>
      <c r="K12" s="69">
        <v>11</v>
      </c>
      <c r="L12" s="69">
        <v>12</v>
      </c>
    </row>
    <row r="13" spans="1:12" ht="25.5">
      <c r="A13" s="71" t="s">
        <v>129</v>
      </c>
      <c r="B13" s="72">
        <v>1</v>
      </c>
      <c r="C13" s="72" t="s">
        <v>66</v>
      </c>
      <c r="D13" s="73">
        <v>2981400</v>
      </c>
      <c r="E13" s="73"/>
      <c r="F13" s="73"/>
      <c r="G13" s="73">
        <v>2981400</v>
      </c>
      <c r="H13" s="73"/>
      <c r="I13" s="73"/>
      <c r="J13" s="73"/>
      <c r="K13" s="73"/>
      <c r="L13" s="73"/>
    </row>
    <row r="14" spans="1:12" ht="38.25">
      <c r="A14" s="71" t="s">
        <v>130</v>
      </c>
      <c r="B14" s="72">
        <v>1001</v>
      </c>
      <c r="C14" s="72" t="s">
        <v>66</v>
      </c>
      <c r="D14" s="73">
        <v>2981400</v>
      </c>
      <c r="E14" s="73"/>
      <c r="F14" s="73"/>
      <c r="G14" s="73">
        <v>2981400</v>
      </c>
      <c r="H14" s="73"/>
      <c r="I14" s="73"/>
      <c r="J14" s="73"/>
      <c r="K14" s="73"/>
      <c r="L14" s="73"/>
    </row>
    <row r="15" spans="1:12" ht="12.75">
      <c r="A15" s="71"/>
      <c r="B15" s="71"/>
      <c r="C15" s="71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5.5">
      <c r="A16" s="71" t="s">
        <v>131</v>
      </c>
      <c r="B16" s="72">
        <v>2001</v>
      </c>
      <c r="C16" s="71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2.75">
      <c r="A17" s="71"/>
      <c r="B17" s="71"/>
      <c r="C17" s="71"/>
      <c r="D17" s="73"/>
      <c r="E17" s="73"/>
      <c r="F17" s="73"/>
      <c r="G17" s="73"/>
      <c r="H17" s="73"/>
      <c r="I17" s="73"/>
      <c r="J17" s="73"/>
      <c r="K17" s="73"/>
      <c r="L17" s="73"/>
    </row>
  </sheetData>
  <mergeCells count="12">
    <mergeCell ref="A1:L1"/>
    <mergeCell ref="A3:L3"/>
    <mergeCell ref="A4:L4"/>
    <mergeCell ref="A5:L5"/>
    <mergeCell ref="A8:A11"/>
    <mergeCell ref="B8:B11"/>
    <mergeCell ref="C8:C11"/>
    <mergeCell ref="D8:L8"/>
    <mergeCell ref="D9:F10"/>
    <mergeCell ref="G9:L9"/>
    <mergeCell ref="G10:I10"/>
    <mergeCell ref="J10:L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3" sqref="C23"/>
    </sheetView>
  </sheetViews>
  <sheetFormatPr defaultColWidth="9.140625" defaultRowHeight="12.75"/>
  <cols>
    <col min="1" max="1" width="50.28125" style="74" customWidth="1"/>
    <col min="2" max="2" width="11.28125" style="74" customWidth="1"/>
    <col min="3" max="3" width="18.8515625" style="74" customWidth="1"/>
    <col min="4" max="16384" width="9.140625" style="74" customWidth="1"/>
  </cols>
  <sheetData>
    <row r="1" spans="1:3" ht="12.75">
      <c r="A1" s="178" t="s">
        <v>132</v>
      </c>
      <c r="B1" s="178"/>
      <c r="C1" s="178"/>
    </row>
    <row r="2" ht="12.75">
      <c r="A2" s="75"/>
    </row>
    <row r="3" spans="1:3" ht="15" customHeight="1">
      <c r="A3" s="176" t="s">
        <v>133</v>
      </c>
      <c r="B3" s="176"/>
      <c r="C3" s="176"/>
    </row>
    <row r="4" spans="1:3" ht="12.75">
      <c r="A4" s="176"/>
      <c r="B4" s="176"/>
      <c r="C4" s="176"/>
    </row>
    <row r="5" spans="1:3" ht="12.75">
      <c r="A5" s="177" t="s">
        <v>134</v>
      </c>
      <c r="B5" s="176"/>
      <c r="C5" s="176"/>
    </row>
    <row r="6" spans="1:3" ht="12.75">
      <c r="A6" s="176" t="s">
        <v>135</v>
      </c>
      <c r="B6" s="176"/>
      <c r="C6" s="176"/>
    </row>
    <row r="9" spans="1:3" s="70" customFormat="1" ht="60">
      <c r="A9" s="69" t="s">
        <v>35</v>
      </c>
      <c r="B9" s="69" t="s">
        <v>54</v>
      </c>
      <c r="C9" s="69" t="s">
        <v>136</v>
      </c>
    </row>
    <row r="10" spans="1:3" ht="12.75">
      <c r="A10" s="76">
        <v>1</v>
      </c>
      <c r="B10" s="76">
        <v>2</v>
      </c>
      <c r="C10" s="76">
        <v>3</v>
      </c>
    </row>
    <row r="11" spans="1:3" ht="12.75">
      <c r="A11" s="77" t="s">
        <v>116</v>
      </c>
      <c r="B11" s="78" t="s">
        <v>137</v>
      </c>
      <c r="C11" s="76">
        <v>34544.9</v>
      </c>
    </row>
    <row r="12" spans="1:3" ht="12.75">
      <c r="A12" s="77" t="s">
        <v>117</v>
      </c>
      <c r="B12" s="78" t="s">
        <v>138</v>
      </c>
      <c r="C12" s="77"/>
    </row>
    <row r="13" spans="1:3" ht="12.75">
      <c r="A13" s="77" t="s">
        <v>139</v>
      </c>
      <c r="B13" s="78" t="s">
        <v>140</v>
      </c>
      <c r="C13" s="77"/>
    </row>
    <row r="14" spans="1:3" ht="12.75">
      <c r="A14" s="77"/>
      <c r="B14" s="79"/>
      <c r="C14" s="77"/>
    </row>
    <row r="15" spans="1:3" ht="12.75">
      <c r="A15" s="77" t="s">
        <v>141</v>
      </c>
      <c r="B15" s="78" t="s">
        <v>142</v>
      </c>
      <c r="C15" s="77"/>
    </row>
    <row r="16" spans="1:3" ht="12.75">
      <c r="A16" s="77"/>
      <c r="B16" s="79"/>
      <c r="C16" s="77"/>
    </row>
  </sheetData>
  <mergeCells count="4">
    <mergeCell ref="A6:C6"/>
    <mergeCell ref="A5:C5"/>
    <mergeCell ref="A1:C1"/>
    <mergeCell ref="A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18" sqref="H18"/>
    </sheetView>
  </sheetViews>
  <sheetFormatPr defaultColWidth="9.140625" defaultRowHeight="12.75"/>
  <cols>
    <col min="1" max="2" width="20.7109375" style="2" customWidth="1"/>
    <col min="3" max="3" width="13.57421875" style="2" customWidth="1"/>
    <col min="4" max="4" width="14.140625" style="2" customWidth="1"/>
    <col min="5" max="5" width="20.28125" style="2" customWidth="1"/>
    <col min="6" max="16384" width="9.140625" style="2" customWidth="1"/>
  </cols>
  <sheetData>
    <row r="1" spans="1:5" ht="12.75">
      <c r="A1" s="174" t="s">
        <v>147</v>
      </c>
      <c r="B1" s="174"/>
      <c r="C1" s="174"/>
      <c r="D1" s="174"/>
      <c r="E1" s="174"/>
    </row>
    <row r="2" spans="1:2" ht="12.75">
      <c r="A2" s="68"/>
      <c r="B2" s="68"/>
    </row>
    <row r="3" spans="1:5" ht="15" customHeight="1">
      <c r="A3" s="176" t="s">
        <v>148</v>
      </c>
      <c r="B3" s="176"/>
      <c r="C3" s="176"/>
      <c r="D3" s="176"/>
      <c r="E3" s="176"/>
    </row>
    <row r="6" spans="1:5" s="70" customFormat="1" ht="15">
      <c r="A6" s="179" t="s">
        <v>35</v>
      </c>
      <c r="B6" s="180"/>
      <c r="C6" s="69" t="s">
        <v>54</v>
      </c>
      <c r="D6" s="172" t="s">
        <v>149</v>
      </c>
      <c r="E6" s="172"/>
    </row>
    <row r="7" spans="1:5" ht="12.75">
      <c r="A7" s="181">
        <v>1</v>
      </c>
      <c r="B7" s="182"/>
      <c r="C7" s="72">
        <v>2</v>
      </c>
      <c r="D7" s="183">
        <v>3</v>
      </c>
      <c r="E7" s="183"/>
    </row>
    <row r="8" spans="1:5" ht="15.75" customHeight="1">
      <c r="A8" s="184" t="s">
        <v>150</v>
      </c>
      <c r="B8" s="185"/>
      <c r="C8" s="81" t="s">
        <v>137</v>
      </c>
      <c r="D8" s="183"/>
      <c r="E8" s="183"/>
    </row>
    <row r="9" spans="1:5" ht="83.25" customHeight="1">
      <c r="A9" s="186" t="s">
        <v>151</v>
      </c>
      <c r="B9" s="187"/>
      <c r="C9" s="81" t="s">
        <v>138</v>
      </c>
      <c r="D9" s="183"/>
      <c r="E9" s="183"/>
    </row>
    <row r="10" spans="1:5" ht="34.5" customHeight="1">
      <c r="A10" s="184" t="s">
        <v>152</v>
      </c>
      <c r="B10" s="185"/>
      <c r="C10" s="81" t="s">
        <v>140</v>
      </c>
      <c r="D10" s="183">
        <v>334.11</v>
      </c>
      <c r="E10" s="183"/>
    </row>
    <row r="16" spans="1:10" s="82" customFormat="1" ht="15">
      <c r="A16" s="188" t="s">
        <v>153</v>
      </c>
      <c r="B16" s="188"/>
      <c r="D16" s="188" t="s">
        <v>153</v>
      </c>
      <c r="E16" s="188"/>
      <c r="G16" s="83"/>
      <c r="H16" s="84"/>
      <c r="I16" s="83"/>
      <c r="J16" s="83"/>
    </row>
    <row r="17" spans="1:10" s="82" customFormat="1" ht="15">
      <c r="A17" s="188" t="s">
        <v>154</v>
      </c>
      <c r="B17" s="188"/>
      <c r="D17" s="188" t="s">
        <v>155</v>
      </c>
      <c r="E17" s="188"/>
      <c r="G17" s="83"/>
      <c r="H17" s="83"/>
      <c r="I17" s="83"/>
      <c r="J17" s="83"/>
    </row>
    <row r="18" spans="1:10" s="82" customFormat="1" ht="15">
      <c r="A18" s="188" t="s">
        <v>156</v>
      </c>
      <c r="B18" s="188"/>
      <c r="D18" s="188" t="s">
        <v>156</v>
      </c>
      <c r="E18" s="188"/>
      <c r="G18" s="83"/>
      <c r="H18" s="83"/>
      <c r="I18" s="83"/>
      <c r="J18" s="83"/>
    </row>
    <row r="19" spans="1:10" s="82" customFormat="1" ht="15">
      <c r="A19" s="85"/>
      <c r="C19" s="83"/>
      <c r="D19" s="86"/>
      <c r="E19" s="83"/>
      <c r="F19" s="84"/>
      <c r="G19" s="84"/>
      <c r="H19" s="84"/>
      <c r="I19" s="83"/>
      <c r="J19" s="83"/>
    </row>
    <row r="20" spans="1:10" s="82" customFormat="1" ht="15">
      <c r="A20" s="87"/>
      <c r="B20" s="83"/>
      <c r="C20" s="83"/>
      <c r="D20" s="86"/>
      <c r="E20" s="83"/>
      <c r="F20" s="84"/>
      <c r="G20" s="84"/>
      <c r="H20" s="84"/>
      <c r="I20" s="83"/>
      <c r="J20" s="83"/>
    </row>
    <row r="21" spans="1:10" s="82" customFormat="1" ht="15">
      <c r="A21" s="191" t="s">
        <v>157</v>
      </c>
      <c r="B21" s="191"/>
      <c r="D21" s="88"/>
      <c r="E21" s="89" t="s">
        <v>158</v>
      </c>
      <c r="G21" s="83"/>
      <c r="H21" s="83"/>
      <c r="I21" s="83"/>
      <c r="J21" s="83"/>
    </row>
    <row r="22" spans="1:10" s="82" customFormat="1" ht="15">
      <c r="A22" s="90"/>
      <c r="B22" s="90"/>
      <c r="D22" s="91"/>
      <c r="E22" s="2"/>
      <c r="G22" s="83"/>
      <c r="H22" s="83"/>
      <c r="I22" s="83"/>
      <c r="J22" s="83"/>
    </row>
    <row r="23" spans="1:10" s="82" customFormat="1" ht="15">
      <c r="A23" s="90"/>
      <c r="B23" s="90"/>
      <c r="D23" s="91"/>
      <c r="E23" s="2"/>
      <c r="G23" s="83"/>
      <c r="H23" s="83"/>
      <c r="I23" s="83"/>
      <c r="J23" s="83"/>
    </row>
    <row r="24" spans="1:10" s="82" customFormat="1" ht="15">
      <c r="A24" s="90"/>
      <c r="B24" s="90"/>
      <c r="D24" s="91"/>
      <c r="E24" s="2"/>
      <c r="G24" s="83"/>
      <c r="H24" s="83"/>
      <c r="I24" s="83"/>
      <c r="J24" s="83"/>
    </row>
    <row r="25" spans="1:10" s="82" customFormat="1" ht="15">
      <c r="A25" s="189" t="s">
        <v>159</v>
      </c>
      <c r="B25" s="189"/>
      <c r="C25" s="92"/>
      <c r="D25" s="93"/>
      <c r="E25" s="94" t="s">
        <v>160</v>
      </c>
      <c r="F25" s="95"/>
      <c r="H25" s="2"/>
      <c r="I25" s="96"/>
      <c r="J25" s="95"/>
    </row>
    <row r="26" spans="1:10" s="82" customFormat="1" ht="15">
      <c r="A26" s="97"/>
      <c r="B26" s="97"/>
      <c r="C26" s="98" t="s">
        <v>161</v>
      </c>
      <c r="D26" s="99"/>
      <c r="E26" s="98" t="s">
        <v>162</v>
      </c>
      <c r="F26" s="2"/>
      <c r="G26" s="2"/>
      <c r="H26" s="2"/>
      <c r="I26" s="2"/>
      <c r="J26" s="100"/>
    </row>
    <row r="27" spans="1:10" s="82" customFormat="1" ht="15">
      <c r="A27" s="101"/>
      <c r="B27" s="101"/>
      <c r="C27" s="2"/>
      <c r="D27" s="2"/>
      <c r="E27" s="2"/>
      <c r="F27" s="2"/>
      <c r="G27" s="2"/>
      <c r="H27" s="2"/>
      <c r="I27" s="2"/>
      <c r="J27" s="102"/>
    </row>
    <row r="28" spans="1:10" s="82" customFormat="1" ht="15">
      <c r="A28" s="96"/>
      <c r="B28" s="96"/>
      <c r="C28" s="96"/>
      <c r="D28" s="103"/>
      <c r="E28" s="104"/>
      <c r="F28" s="103"/>
      <c r="G28" s="103"/>
      <c r="H28" s="103"/>
      <c r="I28" s="103"/>
      <c r="J28" s="103"/>
    </row>
    <row r="29" spans="1:10" s="82" customFormat="1" ht="15">
      <c r="A29" s="96"/>
      <c r="B29" s="96"/>
      <c r="C29" s="96"/>
      <c r="D29" s="103"/>
      <c r="E29" s="104"/>
      <c r="F29" s="103"/>
      <c r="G29" s="103"/>
      <c r="H29" s="103"/>
      <c r="I29" s="103"/>
      <c r="J29" s="103"/>
    </row>
    <row r="30" spans="1:10" s="82" customFormat="1" ht="15">
      <c r="A30" s="96"/>
      <c r="B30" s="96"/>
      <c r="C30" s="96"/>
      <c r="D30" s="103"/>
      <c r="E30" s="105"/>
      <c r="F30" s="103"/>
      <c r="G30" s="103"/>
      <c r="H30" s="103"/>
      <c r="I30" s="103"/>
      <c r="J30" s="103"/>
    </row>
    <row r="31" spans="1:10" s="82" customFormat="1" ht="15">
      <c r="A31" s="189" t="s">
        <v>163</v>
      </c>
      <c r="B31" s="189"/>
      <c r="C31" s="106"/>
      <c r="E31" s="94" t="s">
        <v>164</v>
      </c>
      <c r="F31" s="97"/>
      <c r="H31" s="2"/>
      <c r="I31" s="107"/>
      <c r="J31" s="108"/>
    </row>
    <row r="32" spans="1:10" s="82" customFormat="1" ht="15">
      <c r="A32" s="97"/>
      <c r="B32" s="97"/>
      <c r="C32" s="98" t="s">
        <v>161</v>
      </c>
      <c r="D32" s="99"/>
      <c r="E32" s="98" t="s">
        <v>162</v>
      </c>
      <c r="F32" s="100"/>
      <c r="H32" s="2"/>
      <c r="I32" s="109"/>
      <c r="J32" s="100"/>
    </row>
    <row r="33" spans="1:10" s="82" customFormat="1" ht="15">
      <c r="A33" s="97"/>
      <c r="B33" s="97"/>
      <c r="C33" s="110"/>
      <c r="D33" s="111"/>
      <c r="E33" s="110"/>
      <c r="F33" s="100"/>
      <c r="H33" s="2"/>
      <c r="I33" s="109"/>
      <c r="J33" s="100"/>
    </row>
    <row r="34" spans="1:10" s="82" customFormat="1" ht="17.25">
      <c r="A34" s="190" t="s">
        <v>165</v>
      </c>
      <c r="B34" s="190"/>
      <c r="C34" s="112"/>
      <c r="D34" s="93"/>
      <c r="E34" s="113" t="s">
        <v>166</v>
      </c>
      <c r="F34" s="83"/>
      <c r="H34" s="2"/>
      <c r="I34" s="114"/>
      <c r="J34" s="115"/>
    </row>
    <row r="35" spans="1:10" s="82" customFormat="1" ht="15">
      <c r="A35" s="97"/>
      <c r="B35" s="97"/>
      <c r="C35" s="98" t="s">
        <v>161</v>
      </c>
      <c r="D35" s="99"/>
      <c r="E35" s="98" t="s">
        <v>162</v>
      </c>
      <c r="F35" s="100"/>
      <c r="H35" s="2"/>
      <c r="I35" s="109"/>
      <c r="J35" s="100"/>
    </row>
    <row r="36" spans="1:10" s="82" customFormat="1" ht="15">
      <c r="A36" s="97"/>
      <c r="B36" s="97"/>
      <c r="C36" s="110"/>
      <c r="D36" s="111"/>
      <c r="E36" s="110"/>
      <c r="F36" s="100"/>
      <c r="H36" s="2"/>
      <c r="I36" s="109"/>
      <c r="J36" s="100"/>
    </row>
    <row r="37" spans="1:10" s="82" customFormat="1" ht="15">
      <c r="A37" s="83" t="s">
        <v>167</v>
      </c>
      <c r="B37" s="83"/>
      <c r="C37" s="112"/>
      <c r="D37" s="93"/>
      <c r="E37" s="113" t="s">
        <v>166</v>
      </c>
      <c r="F37" s="2"/>
      <c r="G37" s="2"/>
      <c r="H37" s="2"/>
      <c r="I37" s="2"/>
      <c r="J37" s="102"/>
    </row>
    <row r="38" spans="1:10" s="82" customFormat="1" ht="17.25">
      <c r="A38" s="83"/>
      <c r="B38" s="83"/>
      <c r="C38" s="98" t="s">
        <v>161</v>
      </c>
      <c r="D38" s="99"/>
      <c r="E38" s="98" t="s">
        <v>162</v>
      </c>
      <c r="F38" s="2"/>
      <c r="G38" s="2"/>
      <c r="H38" s="2"/>
      <c r="I38" s="2"/>
      <c r="J38" s="115"/>
    </row>
    <row r="39" spans="1:10" s="82" customFormat="1" ht="15">
      <c r="A39" s="97"/>
      <c r="B39" s="97"/>
      <c r="C39" s="2"/>
      <c r="D39" s="2"/>
      <c r="E39" s="2"/>
      <c r="F39" s="2"/>
      <c r="G39" s="2"/>
      <c r="H39" s="2"/>
      <c r="I39" s="2"/>
      <c r="J39" s="100"/>
    </row>
    <row r="40" spans="1:10" s="82" customFormat="1" ht="15">
      <c r="A40" s="116" t="s">
        <v>168</v>
      </c>
      <c r="B40" s="117"/>
      <c r="C40" s="117"/>
      <c r="D40" s="118"/>
      <c r="E40" s="119"/>
      <c r="F40" s="120"/>
      <c r="G40" s="120"/>
      <c r="H40" s="121"/>
      <c r="I40" s="120"/>
      <c r="J40" s="83"/>
    </row>
    <row r="41" spans="1:10" s="82" customFormat="1" ht="15">
      <c r="A41" s="98" t="s">
        <v>169</v>
      </c>
      <c r="B41" s="109"/>
      <c r="C41" s="109"/>
      <c r="D41" s="122"/>
      <c r="E41" s="123"/>
      <c r="F41" s="122"/>
      <c r="G41" s="122"/>
      <c r="H41" s="122"/>
      <c r="I41" s="122"/>
      <c r="J41" s="122"/>
    </row>
  </sheetData>
  <mergeCells count="22">
    <mergeCell ref="A31:B31"/>
    <mergeCell ref="A34:B34"/>
    <mergeCell ref="A18:B18"/>
    <mergeCell ref="D18:E18"/>
    <mergeCell ref="A21:B21"/>
    <mergeCell ref="A25:B25"/>
    <mergeCell ref="A16:B16"/>
    <mergeCell ref="D16:E16"/>
    <mergeCell ref="A17:B17"/>
    <mergeCell ref="D17:E17"/>
    <mergeCell ref="A9:B9"/>
    <mergeCell ref="D9:E9"/>
    <mergeCell ref="A10:B10"/>
    <mergeCell ref="D10:E10"/>
    <mergeCell ref="A7:B7"/>
    <mergeCell ref="D7:E7"/>
    <mergeCell ref="A8:B8"/>
    <mergeCell ref="D8:E8"/>
    <mergeCell ref="A1:E1"/>
    <mergeCell ref="A3:E3"/>
    <mergeCell ref="A6:B6"/>
    <mergeCell ref="D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buhgalter2</cp:lastModifiedBy>
  <dcterms:created xsi:type="dcterms:W3CDTF">1996-10-08T23:32:33Z</dcterms:created>
  <dcterms:modified xsi:type="dcterms:W3CDTF">2017-01-20T06:53:17Z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